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50" windowHeight="7935"/>
  </bookViews>
  <sheets>
    <sheet name="1-4 кл " sheetId="1" r:id="rId1"/>
    <sheet name="расчеты" sheetId="2" r:id="rId2"/>
  </sheets>
  <calcPr calcId="145621"/>
</workbook>
</file>

<file path=xl/calcChain.xml><?xml version="1.0" encoding="utf-8"?>
<calcChain xmlns="http://schemas.openxmlformats.org/spreadsheetml/2006/main">
  <c r="O83" i="1" l="1"/>
  <c r="N83" i="1"/>
  <c r="M83" i="1"/>
  <c r="L83" i="1"/>
  <c r="K83" i="1"/>
  <c r="J83" i="1"/>
  <c r="I83" i="1"/>
  <c r="H83" i="1"/>
  <c r="G83" i="1"/>
  <c r="F83" i="1"/>
  <c r="E83" i="1"/>
  <c r="B83" i="1"/>
  <c r="N95" i="1"/>
  <c r="M95" i="1"/>
  <c r="L95" i="1"/>
  <c r="K95" i="1"/>
  <c r="J95" i="1"/>
  <c r="I95" i="1"/>
  <c r="H95" i="1"/>
  <c r="G95" i="1"/>
  <c r="F95" i="1"/>
  <c r="E95" i="1"/>
  <c r="B95" i="1"/>
  <c r="O92" i="1"/>
  <c r="O95" i="1" s="1"/>
  <c r="B23" i="1"/>
  <c r="E23" i="1"/>
  <c r="F23" i="1"/>
  <c r="G23" i="1"/>
  <c r="H23" i="1"/>
  <c r="I23" i="1"/>
  <c r="J23" i="1"/>
  <c r="K23" i="1"/>
  <c r="L23" i="1"/>
  <c r="M23" i="1"/>
  <c r="N23" i="1"/>
  <c r="O23" i="1"/>
  <c r="O31" i="1"/>
  <c r="B34" i="1"/>
  <c r="E34" i="1"/>
  <c r="F34" i="1"/>
  <c r="G34" i="1"/>
  <c r="H34" i="1"/>
  <c r="I34" i="1"/>
  <c r="J34" i="1"/>
  <c r="K34" i="1"/>
  <c r="L34" i="1"/>
  <c r="M34" i="1"/>
  <c r="N34" i="1"/>
  <c r="O34" i="1"/>
  <c r="B43" i="1"/>
  <c r="E43" i="1"/>
  <c r="F43" i="1"/>
  <c r="G43" i="1"/>
  <c r="H43" i="1"/>
  <c r="I43" i="1"/>
  <c r="J43" i="1"/>
  <c r="K43" i="1"/>
  <c r="L43" i="1"/>
  <c r="M43" i="1"/>
  <c r="N43" i="1"/>
  <c r="O43" i="1"/>
  <c r="B50" i="1"/>
  <c r="E50" i="1"/>
  <c r="F50" i="1"/>
  <c r="G50" i="1"/>
  <c r="H50" i="1"/>
  <c r="I50" i="1"/>
  <c r="J50" i="1"/>
  <c r="K50" i="1"/>
  <c r="L50" i="1"/>
  <c r="M50" i="1"/>
  <c r="N50" i="1"/>
  <c r="O50" i="1"/>
  <c r="O59" i="1"/>
  <c r="B63" i="1"/>
  <c r="E63" i="1"/>
  <c r="F63" i="1"/>
  <c r="G63" i="1"/>
  <c r="H63" i="1"/>
  <c r="I63" i="1"/>
  <c r="J63" i="1"/>
  <c r="K63" i="1"/>
  <c r="L63" i="1"/>
  <c r="M63" i="1"/>
  <c r="N63" i="1"/>
  <c r="O63" i="1"/>
  <c r="B73" i="1"/>
  <c r="E73" i="1"/>
  <c r="F73" i="1"/>
  <c r="G73" i="1"/>
  <c r="H73" i="1"/>
  <c r="I73" i="1"/>
  <c r="J73" i="1"/>
  <c r="K73" i="1"/>
  <c r="L73" i="1"/>
  <c r="M73" i="1"/>
  <c r="N73" i="1"/>
  <c r="O73" i="1"/>
  <c r="B105" i="1"/>
  <c r="E105" i="1"/>
  <c r="F105" i="1"/>
  <c r="G105" i="1"/>
  <c r="H105" i="1"/>
  <c r="I105" i="1"/>
  <c r="J105" i="1"/>
  <c r="K105" i="1"/>
  <c r="L105" i="1"/>
  <c r="M105" i="1"/>
  <c r="N105" i="1"/>
  <c r="O105" i="1"/>
  <c r="O112" i="1"/>
  <c r="B116" i="1"/>
  <c r="E116" i="1"/>
  <c r="F116" i="1"/>
  <c r="G116" i="1"/>
  <c r="H116" i="1"/>
  <c r="I116" i="1"/>
  <c r="J116" i="1"/>
  <c r="K116" i="1"/>
  <c r="L116" i="1"/>
  <c r="M116" i="1"/>
  <c r="N116" i="1"/>
  <c r="O116" i="1"/>
  <c r="E3" i="2"/>
  <c r="K4" i="2"/>
  <c r="P4" i="2"/>
  <c r="K5" i="2"/>
  <c r="E6" i="2"/>
  <c r="K6" i="2"/>
  <c r="E7" i="2"/>
  <c r="K7" i="2"/>
  <c r="E8" i="2"/>
  <c r="K8" i="2"/>
  <c r="P8" i="2"/>
  <c r="U8" i="2"/>
  <c r="E9" i="2"/>
  <c r="K9" i="2"/>
  <c r="P9" i="2"/>
  <c r="P11" i="2" s="1"/>
  <c r="K11" i="2"/>
  <c r="F17" i="2"/>
  <c r="K17" i="2"/>
  <c r="P17" i="2"/>
  <c r="P20" i="2" s="1"/>
  <c r="U17" i="2"/>
  <c r="F18" i="2"/>
  <c r="F20" i="2" s="1"/>
  <c r="P18" i="2"/>
  <c r="U18" i="2"/>
  <c r="F19" i="2"/>
  <c r="P19" i="2"/>
  <c r="E24" i="2"/>
  <c r="J24" i="2"/>
  <c r="P24" i="2"/>
  <c r="E25" i="2"/>
  <c r="P25" i="2"/>
  <c r="E26" i="2"/>
  <c r="J26" i="2"/>
  <c r="P26" i="2"/>
  <c r="E27" i="2"/>
  <c r="J27" i="2"/>
  <c r="P27" i="2"/>
  <c r="U27" i="2"/>
  <c r="E28" i="2"/>
  <c r="J28" i="2"/>
  <c r="J29" i="2"/>
  <c r="E32" i="2"/>
  <c r="J32" i="2"/>
  <c r="P32" i="2"/>
  <c r="E33" i="2"/>
  <c r="E39" i="2" s="1"/>
  <c r="E34" i="2"/>
  <c r="E35" i="2"/>
  <c r="E36" i="2"/>
  <c r="J36" i="2"/>
  <c r="E37" i="2"/>
  <c r="J37" i="2"/>
  <c r="E38" i="2"/>
  <c r="J38" i="2"/>
  <c r="E43" i="2"/>
  <c r="E45" i="2" s="1"/>
  <c r="J43" i="2"/>
  <c r="E44" i="2"/>
  <c r="J46" i="2"/>
  <c r="J49" i="2" s="1"/>
  <c r="J47" i="2"/>
  <c r="J48" i="2"/>
  <c r="E51" i="2"/>
  <c r="J52" i="2"/>
  <c r="P52" i="2"/>
  <c r="U52" i="2"/>
  <c r="P53" i="2"/>
  <c r="U53" i="2"/>
  <c r="U59" i="2" s="1"/>
  <c r="P54" i="2"/>
  <c r="U54" i="2"/>
  <c r="E55" i="2"/>
  <c r="J55" i="2"/>
  <c r="J57" i="2" s="1"/>
  <c r="P55" i="2"/>
  <c r="U55" i="2"/>
  <c r="E56" i="2"/>
  <c r="E57" i="2" s="1"/>
  <c r="J56" i="2"/>
  <c r="U56" i="2"/>
  <c r="U57" i="2"/>
  <c r="E62" i="2"/>
  <c r="J62" i="2"/>
  <c r="J66" i="2" s="1"/>
  <c r="E63" i="2"/>
  <c r="J63" i="2"/>
  <c r="E64" i="2"/>
  <c r="J64" i="2"/>
  <c r="J65" i="2"/>
  <c r="P65" i="2"/>
  <c r="P67" i="2" s="1"/>
  <c r="P66" i="2"/>
  <c r="E67" i="2"/>
  <c r="E68" i="2"/>
  <c r="E69" i="2" s="1"/>
  <c r="J69" i="2"/>
  <c r="E73" i="2"/>
  <c r="J73" i="2"/>
  <c r="P73" i="2"/>
  <c r="E74" i="2"/>
  <c r="E77" i="2"/>
  <c r="J74" i="2"/>
  <c r="P74" i="2"/>
  <c r="E75" i="2"/>
  <c r="J75" i="2"/>
  <c r="J76" i="2" s="1"/>
  <c r="E76" i="2"/>
  <c r="E81" i="2"/>
  <c r="J81" i="2"/>
  <c r="P81" i="2"/>
  <c r="E82" i="2"/>
  <c r="E88" i="2" s="1"/>
  <c r="J82" i="2"/>
  <c r="J83" i="2"/>
  <c r="E83" i="2"/>
  <c r="E84" i="2"/>
  <c r="E85" i="2"/>
  <c r="E86" i="2"/>
  <c r="J86" i="2"/>
  <c r="E87" i="2"/>
  <c r="E91" i="2"/>
  <c r="E93" i="2" s="1"/>
  <c r="J91" i="2"/>
  <c r="E92" i="2"/>
  <c r="J94" i="2"/>
  <c r="J97" i="2" s="1"/>
  <c r="J95" i="2"/>
  <c r="E96" i="2"/>
  <c r="J96" i="2"/>
</calcChain>
</file>

<file path=xl/sharedStrings.xml><?xml version="1.0" encoding="utf-8"?>
<sst xmlns="http://schemas.openxmlformats.org/spreadsheetml/2006/main" count="374" uniqueCount="137">
  <si>
    <t>Витамины, мг</t>
  </si>
  <si>
    <t>Ca</t>
  </si>
  <si>
    <t>Mg</t>
  </si>
  <si>
    <t>Fe</t>
  </si>
  <si>
    <t>C</t>
  </si>
  <si>
    <t>P</t>
  </si>
  <si>
    <t>B1</t>
  </si>
  <si>
    <t>№ рецептуры</t>
  </si>
  <si>
    <t>Приём пищи, наименование блюда</t>
  </si>
  <si>
    <t>Пищевые вещества,г</t>
  </si>
  <si>
    <t>Белки</t>
  </si>
  <si>
    <t>Жиры</t>
  </si>
  <si>
    <t>Углеводы</t>
  </si>
  <si>
    <t>Энергетическаяценность,ккал</t>
  </si>
  <si>
    <t>Минеральные вещества,мг</t>
  </si>
  <si>
    <t>A</t>
  </si>
  <si>
    <t>Завтрак</t>
  </si>
  <si>
    <t>Картофельное пюре</t>
  </si>
  <si>
    <t>Хлеб пшеничный</t>
  </si>
  <si>
    <t>Чай с сахаром</t>
  </si>
  <si>
    <t>Выход ,г,мл</t>
  </si>
  <si>
    <t>200/15</t>
  </si>
  <si>
    <t>Каша рассыпчатая (гречневая)</t>
  </si>
  <si>
    <t>200/7</t>
  </si>
  <si>
    <t>Кофейный напиток</t>
  </si>
  <si>
    <t>2/40,</t>
  </si>
  <si>
    <t>Кондитерское изделие (вафля)</t>
  </si>
  <si>
    <t>Фрукт (банан)</t>
  </si>
  <si>
    <t>Какао с молоком</t>
  </si>
  <si>
    <t>Чай с сахаром и лимоном</t>
  </si>
  <si>
    <t>Соус томатный</t>
  </si>
  <si>
    <t>1-й день</t>
  </si>
  <si>
    <t>2-й день</t>
  </si>
  <si>
    <t>3-й день</t>
  </si>
  <si>
    <t>4-й день</t>
  </si>
  <si>
    <t>10-й день</t>
  </si>
  <si>
    <t>9-й день</t>
  </si>
  <si>
    <t>8-й день</t>
  </si>
  <si>
    <t>7-й день</t>
  </si>
  <si>
    <t>6-й день</t>
  </si>
  <si>
    <t>5-й день</t>
  </si>
  <si>
    <t>Пельмени со сливочным маслом</t>
  </si>
  <si>
    <t>Стоимость,руб</t>
  </si>
  <si>
    <t xml:space="preserve">макароны </t>
  </si>
  <si>
    <t>масло сливочное</t>
  </si>
  <si>
    <t>морковь</t>
  </si>
  <si>
    <t>лук</t>
  </si>
  <si>
    <t>мука</t>
  </si>
  <si>
    <t>сахар</t>
  </si>
  <si>
    <t>бутерброд с маслом 40/10/10</t>
  </si>
  <si>
    <t>хлеб</t>
  </si>
  <si>
    <t>масло сливоч</t>
  </si>
  <si>
    <t>сыр</t>
  </si>
  <si>
    <t>картофель</t>
  </si>
  <si>
    <t>молоко</t>
  </si>
  <si>
    <t>Каша вязкая молочная  (манная), 160 гр</t>
  </si>
  <si>
    <t>крупа манная</t>
  </si>
  <si>
    <t>Каша вязкая молочная  (рисовая), 160 гр</t>
  </si>
  <si>
    <t>крупа рис</t>
  </si>
  <si>
    <t>Масло сливочное</t>
  </si>
  <si>
    <t>крупа гречневая</t>
  </si>
  <si>
    <t>Соус   томатный  , 50 гр</t>
  </si>
  <si>
    <t>томат-паста</t>
  </si>
  <si>
    <t>сметана</t>
  </si>
  <si>
    <t>Сосиска отварная, 80 гр</t>
  </si>
  <si>
    <t>Хлеб пшеничный 40 гр</t>
  </si>
  <si>
    <t>Чай</t>
  </si>
  <si>
    <t>Сахар</t>
  </si>
  <si>
    <t>Масло раст</t>
  </si>
  <si>
    <t>Фрикадельки,  п/ф</t>
  </si>
  <si>
    <t xml:space="preserve">Сосиска </t>
  </si>
  <si>
    <t xml:space="preserve">Хлеб пшеничный </t>
  </si>
  <si>
    <t>Лимон</t>
  </si>
  <si>
    <t>Молоко</t>
  </si>
  <si>
    <t>Какао</t>
  </si>
  <si>
    <t>Омлет натурал с маслом, 150/5 гр</t>
  </si>
  <si>
    <t>Яйца</t>
  </si>
  <si>
    <t>Творог</t>
  </si>
  <si>
    <t>Мука</t>
  </si>
  <si>
    <t>Яйцо</t>
  </si>
  <si>
    <t>Сметана</t>
  </si>
  <si>
    <t>Кондитерское изделие (печенье,пряник)</t>
  </si>
  <si>
    <t>Кондитерское  изделие,60 гр</t>
  </si>
  <si>
    <t>Хлеб пшеничный 80 гр</t>
  </si>
  <si>
    <t>Вес,кг</t>
  </si>
  <si>
    <t>Цена,руб</t>
  </si>
  <si>
    <t>Сумма,руб</t>
  </si>
  <si>
    <t>Сгущённое молоко</t>
  </si>
  <si>
    <t>Творожная запеканка со сгущ.мол.,150/30 гр</t>
  </si>
  <si>
    <t>Пельмени п/ф</t>
  </si>
  <si>
    <t>Фрукт</t>
  </si>
  <si>
    <t>Банан</t>
  </si>
  <si>
    <t>Соус   сметанно-томатный  , 75 гр</t>
  </si>
  <si>
    <t>Творожная запеканка с повидлом.,150/30 гр</t>
  </si>
  <si>
    <t>Повидло</t>
  </si>
  <si>
    <t>Кондитерское изделие (шок.конфета)</t>
  </si>
  <si>
    <t>Вареники п/ф</t>
  </si>
  <si>
    <t>Кондитерское  изделие,50 гр</t>
  </si>
  <si>
    <t>Яблоко</t>
  </si>
  <si>
    <t xml:space="preserve">Апельсин </t>
  </si>
  <si>
    <t>Сыр порциями</t>
  </si>
  <si>
    <t>Масло порциями, 2/10</t>
  </si>
  <si>
    <t>Котлета п/ф</t>
  </si>
  <si>
    <t>картофельное пюре, 180 гр</t>
  </si>
  <si>
    <t>Пельмени отварные со слив.маслом , 200/5 гр</t>
  </si>
  <si>
    <t>Котлета куриная,100 гр</t>
  </si>
  <si>
    <t>Макароны отварные,180 гр</t>
  </si>
  <si>
    <t>Вареники отварные со слив.маслом , 200/5 гр</t>
  </si>
  <si>
    <t>Груша</t>
  </si>
  <si>
    <t>каша рассыпчатая (гречневая) ,180 гр</t>
  </si>
  <si>
    <t>Фрикадельки,  21,5гр*5</t>
  </si>
  <si>
    <t>"Утверждаю"</t>
  </si>
  <si>
    <t>_______________________________</t>
  </si>
  <si>
    <t>Рис отварной</t>
  </si>
  <si>
    <t>Котлета рыбная</t>
  </si>
  <si>
    <t>Апельсин</t>
  </si>
  <si>
    <t>Компот из сухофруктов</t>
  </si>
  <si>
    <t>Борщ с капустой</t>
  </si>
  <si>
    <t>Йогурт 2,5 %</t>
  </si>
  <si>
    <t>Булочка</t>
  </si>
  <si>
    <t>Плов с курицей</t>
  </si>
  <si>
    <t>Макароны отварные</t>
  </si>
  <si>
    <t>Котлета мясная</t>
  </si>
  <si>
    <t>Кондитерское изделие (печенье)</t>
  </si>
  <si>
    <t>Кондитерское изделие (пряник)</t>
  </si>
  <si>
    <t>Суп гороховый</t>
  </si>
  <si>
    <t>Директор МБОУ "Красноярская СОШ"</t>
  </si>
  <si>
    <t>И.Ф.Альтенгоф</t>
  </si>
  <si>
    <r>
      <rPr>
        <b/>
        <i/>
        <sz val="16"/>
        <color indexed="8"/>
        <rFont val="Calibri"/>
        <family val="2"/>
        <charset val="204"/>
      </rPr>
      <t>Меню для учащихся  1-4 классов    МБОУ "Красноярская СОШ"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</si>
  <si>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36/2</t>
  </si>
  <si>
    <t>200/10</t>
  </si>
  <si>
    <t>2/40</t>
  </si>
  <si>
    <t xml:space="preserve">Чай с сахаром </t>
  </si>
  <si>
    <t>Голень тушенная</t>
  </si>
  <si>
    <t>65</t>
  </si>
  <si>
    <t>"01"     сентября     2023г.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</si>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</sst>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2" fontId="1" fillId="0" borderId="0">
      <alignment horizontal="left"/>
    </xf>
  </cellStyleXfs>
  <cellXfs count="86">
    <xf numFmtId="0" fontId="0" fillId="0" borderId="0" xfId="0"/>
    <xf numFmtId="0" fontId="0" fillId="0" borderId="1" xfId="0" applyBorder="1"/>
    <xf numFmtId="0" fontId="5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8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10" fillId="0" borderId="2" xfId="0" applyFont="1" applyFill="1" applyBorder="1"/>
    <xf numFmtId="0" fontId="4" fillId="0" borderId="2" xfId="0" applyFont="1" applyFill="1" applyBorder="1"/>
    <xf numFmtId="0" fontId="0" fillId="0" borderId="4" xfId="0" applyBorder="1"/>
    <xf numFmtId="0" fontId="0" fillId="0" borderId="5" xfId="0" applyBorder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/>
    <xf numFmtId="2" fontId="4" fillId="0" borderId="0" xfId="0" applyNumberFormat="1" applyFont="1" applyBorder="1"/>
    <xf numFmtId="181" fontId="4" fillId="0" borderId="2" xfId="0" applyNumberFormat="1" applyFont="1" applyBorder="1"/>
    <xf numFmtId="0" fontId="0" fillId="0" borderId="2" xfId="0" applyBorder="1"/>
    <xf numFmtId="2" fontId="0" fillId="0" borderId="2" xfId="0" applyNumberFormat="1" applyBorder="1"/>
    <xf numFmtId="181" fontId="0" fillId="0" borderId="2" xfId="0" applyNumberForma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/>
    <xf numFmtId="0" fontId="7" fillId="0" borderId="2" xfId="0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Border="1"/>
    <xf numFmtId="2" fontId="0" fillId="0" borderId="0" xfId="0" applyNumberFormat="1" applyBorder="1"/>
    <xf numFmtId="0" fontId="4" fillId="0" borderId="0" xfId="0" applyFont="1" applyBorder="1" applyAlignment="1">
      <alignment wrapText="1"/>
    </xf>
    <xf numFmtId="181" fontId="0" fillId="0" borderId="0" xfId="0" applyNumberFormat="1" applyBorder="1"/>
    <xf numFmtId="181" fontId="4" fillId="0" borderId="0" xfId="0" applyNumberFormat="1" applyFont="1" applyBorder="1"/>
    <xf numFmtId="0" fontId="4" fillId="0" borderId="0" xfId="0" applyFont="1" applyFill="1" applyBorder="1" applyAlignment="1">
      <alignment wrapText="1"/>
    </xf>
    <xf numFmtId="2" fontId="0" fillId="0" borderId="0" xfId="0" applyNumberFormat="1" applyFont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NumberFormat="1" applyFill="1" applyBorder="1" applyAlignment="1">
      <alignment horizontal="center"/>
    </xf>
    <xf numFmtId="0" fontId="0" fillId="0" borderId="6" xfId="0" applyFill="1" applyBorder="1"/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0" fillId="0" borderId="6" xfId="0" applyFont="1" applyFill="1" applyBorder="1"/>
    <xf numFmtId="0" fontId="0" fillId="0" borderId="5" xfId="0" applyFill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12" fillId="0" borderId="0" xfId="0" applyFont="1" applyAlignment="1"/>
    <xf numFmtId="0" fontId="12" fillId="0" borderId="0" xfId="0" applyFont="1"/>
    <xf numFmtId="0" fontId="6" fillId="0" borderId="2" xfId="0" applyFont="1" applyBorder="1" applyAlignment="1">
      <alignment horizontal="center" wrapText="1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</cellXfs>
  <cellStyles count="3">
    <cellStyle name="Default" xfId="1"/>
    <cellStyle name="Excel_20_Built-in_20_Normal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18"/>
  <sheetViews>
    <sheetView tabSelected="1" topLeftCell="B1" zoomScale="96" zoomScaleNormal="96" workbookViewId="0">
      <selection activeCell="C100" sqref="C100"/>
    </sheetView>
  </sheetViews>
  <sheetFormatPr defaultRowHeight="15" x14ac:dyDescent="0.25"/>
  <cols>
    <col min="1" max="1" width="10.7109375" customWidth="1"/>
    <col min="2" max="2" width="25.42578125" customWidth="1"/>
    <col min="3" max="3" width="34.140625" customWidth="1"/>
    <col min="8" max="8" width="12.140625" customWidth="1"/>
    <col min="15" max="15" width="9.140625" customWidth="1"/>
    <col min="17" max="17" width="28.140625" customWidth="1"/>
    <col min="18" max="18" width="16.7109375" customWidth="1"/>
    <col min="20" max="20" width="10.42578125" customWidth="1"/>
    <col min="22" max="22" width="24" customWidth="1"/>
    <col min="23" max="23" width="28.42578125" customWidth="1"/>
    <col min="25" max="25" width="12.140625" customWidth="1"/>
    <col min="28" max="28" width="25.140625" customWidth="1"/>
    <col min="31" max="31" width="11.5703125" customWidth="1"/>
    <col min="33" max="33" width="22.140625" customWidth="1"/>
    <col min="35" max="35" width="10.42578125" customWidth="1"/>
    <col min="36" max="36" width="10.85546875" customWidth="1"/>
    <col min="38" max="38" width="23.140625" customWidth="1"/>
    <col min="43" max="43" width="33.5703125" customWidth="1"/>
  </cols>
  <sheetData>
    <row r="1" spans="1:15" ht="15.75" x14ac:dyDescent="0.25">
      <c r="A1" s="51"/>
      <c r="B1" s="51"/>
      <c r="C1" s="51"/>
      <c r="J1" s="83" t="s">
        <v>111</v>
      </c>
      <c r="K1" s="83"/>
      <c r="L1" s="83"/>
      <c r="M1" s="52"/>
      <c r="N1" s="52"/>
      <c r="O1" s="52"/>
    </row>
    <row r="2" spans="1:15" ht="42.75" customHeight="1" x14ac:dyDescent="0.25">
      <c r="A2" s="84"/>
      <c r="B2" s="84"/>
      <c r="C2" s="84"/>
      <c r="J2" s="84" t="s">
        <v>126</v>
      </c>
      <c r="K2" s="84"/>
      <c r="L2" s="84"/>
      <c r="M2" s="84"/>
      <c r="N2" s="84"/>
      <c r="O2" s="84"/>
    </row>
    <row r="3" spans="1:15" ht="15.75" x14ac:dyDescent="0.25">
      <c r="A3" s="85"/>
      <c r="B3" s="85"/>
      <c r="C3" s="51"/>
      <c r="J3" s="51" t="s">
        <v>112</v>
      </c>
      <c r="K3" s="51"/>
      <c r="L3" s="51"/>
      <c r="M3" s="83" t="s">
        <v>127</v>
      </c>
      <c r="N3" s="83"/>
      <c r="O3" s="83"/>
    </row>
    <row r="4" spans="1:15" ht="15.75" x14ac:dyDescent="0.25">
      <c r="A4" s="85"/>
      <c r="B4" s="85"/>
      <c r="C4" s="51"/>
      <c r="J4" s="83" t="s">
        <v>135</v>
      </c>
      <c r="K4" s="83"/>
      <c r="L4" s="83"/>
      <c r="M4" s="83"/>
      <c r="N4" s="52"/>
      <c r="O4" s="52"/>
    </row>
    <row r="5" spans="1:15" ht="24" customHeight="1" x14ac:dyDescent="0.25"/>
    <row r="6" spans="1:15" ht="15" customHeight="1" x14ac:dyDescent="0.25">
      <c r="A6" s="76" t="s">
        <v>128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1:15" ht="49.5" customHeight="1" x14ac:dyDescent="0.25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</row>
    <row r="8" spans="1:15" x14ac:dyDescent="0.25">
      <c r="A8" s="1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6"/>
    </row>
    <row r="9" spans="1:15" ht="24" customHeight="1" x14ac:dyDescent="0.25">
      <c r="A9" s="69" t="s">
        <v>7</v>
      </c>
      <c r="B9" s="69" t="s">
        <v>42</v>
      </c>
      <c r="C9" s="73" t="s">
        <v>8</v>
      </c>
      <c r="D9" s="57" t="s">
        <v>20</v>
      </c>
      <c r="E9" s="72" t="s">
        <v>9</v>
      </c>
      <c r="F9" s="72"/>
      <c r="G9" s="72"/>
      <c r="H9" s="82" t="s">
        <v>13</v>
      </c>
      <c r="I9" s="72" t="s">
        <v>14</v>
      </c>
      <c r="J9" s="72"/>
      <c r="K9" s="72"/>
      <c r="L9" s="72"/>
      <c r="M9" s="72" t="s">
        <v>0</v>
      </c>
      <c r="N9" s="72"/>
      <c r="O9" s="72"/>
    </row>
    <row r="10" spans="1:15" x14ac:dyDescent="0.25">
      <c r="A10" s="70"/>
      <c r="B10" s="70"/>
      <c r="C10" s="74"/>
      <c r="D10" s="58"/>
      <c r="E10" s="68" t="s">
        <v>10</v>
      </c>
      <c r="F10" s="68" t="s">
        <v>11</v>
      </c>
      <c r="G10" s="68" t="s">
        <v>12</v>
      </c>
      <c r="H10" s="82"/>
      <c r="I10" s="72" t="s">
        <v>1</v>
      </c>
      <c r="J10" s="72" t="s">
        <v>5</v>
      </c>
      <c r="K10" s="72" t="s">
        <v>2</v>
      </c>
      <c r="L10" s="72" t="s">
        <v>3</v>
      </c>
      <c r="M10" s="72" t="s">
        <v>6</v>
      </c>
      <c r="N10" s="72" t="s">
        <v>4</v>
      </c>
      <c r="O10" s="72" t="s">
        <v>15</v>
      </c>
    </row>
    <row r="11" spans="1:15" x14ac:dyDescent="0.25">
      <c r="A11" s="70"/>
      <c r="B11" s="70"/>
      <c r="C11" s="74"/>
      <c r="D11" s="58"/>
      <c r="E11" s="68"/>
      <c r="F11" s="68"/>
      <c r="G11" s="68"/>
      <c r="H11" s="82"/>
      <c r="I11" s="72"/>
      <c r="J11" s="72"/>
      <c r="K11" s="72"/>
      <c r="L11" s="72"/>
      <c r="M11" s="72"/>
      <c r="N11" s="72"/>
      <c r="O11" s="72"/>
    </row>
    <row r="12" spans="1:15" x14ac:dyDescent="0.25">
      <c r="A12" s="70"/>
      <c r="B12" s="70"/>
      <c r="C12" s="74"/>
      <c r="D12" s="58"/>
      <c r="E12" s="68"/>
      <c r="F12" s="68"/>
      <c r="G12" s="68"/>
      <c r="H12" s="82"/>
      <c r="I12" s="72"/>
      <c r="J12" s="72"/>
      <c r="K12" s="72"/>
      <c r="L12" s="72"/>
      <c r="M12" s="72"/>
      <c r="N12" s="72"/>
      <c r="O12" s="72"/>
    </row>
    <row r="13" spans="1:15" x14ac:dyDescent="0.25">
      <c r="A13" s="71"/>
      <c r="B13" s="71"/>
      <c r="C13" s="75"/>
      <c r="D13" s="59"/>
      <c r="E13" s="68"/>
      <c r="F13" s="68"/>
      <c r="G13" s="68"/>
      <c r="H13" s="82"/>
      <c r="I13" s="72"/>
      <c r="J13" s="72"/>
      <c r="K13" s="72"/>
      <c r="L13" s="72"/>
      <c r="M13" s="72"/>
      <c r="N13" s="72"/>
      <c r="O13" s="72"/>
    </row>
    <row r="14" spans="1:15" x14ac:dyDescent="0.25">
      <c r="A14" s="8">
        <v>1</v>
      </c>
      <c r="B14" s="8"/>
      <c r="C14" s="9">
        <v>2</v>
      </c>
      <c r="D14" s="10">
        <v>3</v>
      </c>
      <c r="E14" s="11">
        <v>4</v>
      </c>
      <c r="F14" s="11">
        <v>5</v>
      </c>
      <c r="G14" s="11">
        <v>6</v>
      </c>
      <c r="H14" s="12">
        <v>7</v>
      </c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</row>
    <row r="15" spans="1:15" ht="18.75" x14ac:dyDescent="0.3">
      <c r="A15" s="60" t="s">
        <v>31</v>
      </c>
      <c r="B15" s="60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x14ac:dyDescent="0.25">
      <c r="A16" s="3"/>
      <c r="B16" s="3"/>
      <c r="C16" s="14" t="s">
        <v>16</v>
      </c>
      <c r="D16" s="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25">
      <c r="A17" s="3">
        <v>301</v>
      </c>
      <c r="B17" s="3">
        <v>38.409999999999997</v>
      </c>
      <c r="C17" s="3" t="s">
        <v>133</v>
      </c>
      <c r="D17" s="4">
        <v>80</v>
      </c>
      <c r="E17" s="6">
        <v>17.649999999999999</v>
      </c>
      <c r="F17" s="6">
        <v>14.58</v>
      </c>
      <c r="G17" s="6">
        <v>4.7</v>
      </c>
      <c r="H17" s="6">
        <v>221</v>
      </c>
      <c r="I17" s="6">
        <v>54.5</v>
      </c>
      <c r="J17" s="6">
        <v>132.9</v>
      </c>
      <c r="K17" s="6">
        <v>20.3</v>
      </c>
      <c r="L17" s="6">
        <v>1.62</v>
      </c>
      <c r="M17" s="6">
        <v>0.05</v>
      </c>
      <c r="N17" s="6">
        <v>0.02</v>
      </c>
      <c r="O17" s="6">
        <v>43</v>
      </c>
    </row>
    <row r="18" spans="1:15" x14ac:dyDescent="0.25">
      <c r="A18" s="3">
        <v>694</v>
      </c>
      <c r="B18" s="2">
        <v>18.54</v>
      </c>
      <c r="C18" s="3" t="s">
        <v>17</v>
      </c>
      <c r="D18" s="4">
        <v>180</v>
      </c>
      <c r="E18" s="43">
        <v>3.67</v>
      </c>
      <c r="F18" s="43">
        <v>5.76</v>
      </c>
      <c r="G18" s="43">
        <v>24.53</v>
      </c>
      <c r="H18" s="43">
        <v>164.7</v>
      </c>
      <c r="I18" s="43">
        <v>44.37</v>
      </c>
      <c r="J18" s="43">
        <v>103.91</v>
      </c>
      <c r="K18" s="43">
        <v>33.299999999999997</v>
      </c>
      <c r="L18" s="43">
        <v>1.21</v>
      </c>
      <c r="M18" s="43">
        <v>0.16</v>
      </c>
      <c r="N18" s="43">
        <v>21.8</v>
      </c>
      <c r="O18" s="43">
        <v>30.6</v>
      </c>
    </row>
    <row r="19" spans="1:15" x14ac:dyDescent="0.25">
      <c r="A19" s="3">
        <v>833</v>
      </c>
      <c r="B19" s="2">
        <v>2.2999999999999998</v>
      </c>
      <c r="C19" s="3" t="s">
        <v>30</v>
      </c>
      <c r="D19" s="4">
        <v>50</v>
      </c>
      <c r="E19" s="6">
        <v>0.39</v>
      </c>
      <c r="F19" s="6">
        <v>1.1200000000000001</v>
      </c>
      <c r="G19" s="6">
        <v>3.45</v>
      </c>
      <c r="H19" s="6">
        <v>23.67</v>
      </c>
      <c r="I19" s="6">
        <v>3.53</v>
      </c>
      <c r="J19" s="6">
        <v>2.67</v>
      </c>
      <c r="K19" s="6">
        <v>6.58</v>
      </c>
      <c r="L19" s="6">
        <v>0.1</v>
      </c>
      <c r="M19" s="6">
        <v>0.01</v>
      </c>
      <c r="N19" s="6">
        <v>0.8</v>
      </c>
      <c r="O19" s="6">
        <v>5.0000000000000001E-3</v>
      </c>
    </row>
    <row r="20" spans="1:15" x14ac:dyDescent="0.25">
      <c r="A20" s="3">
        <v>1</v>
      </c>
      <c r="B20" s="3">
        <v>6.5</v>
      </c>
      <c r="C20" s="3" t="s">
        <v>18</v>
      </c>
      <c r="D20" s="4" t="s">
        <v>25</v>
      </c>
      <c r="E20" s="6">
        <v>6.14</v>
      </c>
      <c r="F20" s="6">
        <v>1.6</v>
      </c>
      <c r="G20" s="6">
        <v>41.38</v>
      </c>
      <c r="H20" s="6">
        <v>202.4</v>
      </c>
      <c r="I20" s="6">
        <v>18.600000000000001</v>
      </c>
      <c r="J20" s="6">
        <v>12.8</v>
      </c>
      <c r="K20" s="6">
        <v>19.2</v>
      </c>
      <c r="L20" s="6">
        <v>2.2400000000000002</v>
      </c>
      <c r="M20" s="6">
        <v>0.1</v>
      </c>
      <c r="N20" s="6">
        <v>0</v>
      </c>
      <c r="O20" s="6">
        <v>0</v>
      </c>
    </row>
    <row r="21" spans="1:15" x14ac:dyDescent="0.25">
      <c r="A21" s="3">
        <v>943</v>
      </c>
      <c r="B21" s="3">
        <v>2</v>
      </c>
      <c r="C21" s="3" t="s">
        <v>19</v>
      </c>
      <c r="D21" s="4" t="s">
        <v>21</v>
      </c>
      <c r="E21" s="5">
        <v>0.2</v>
      </c>
      <c r="F21" s="5">
        <v>0</v>
      </c>
      <c r="G21" s="5">
        <v>14</v>
      </c>
      <c r="H21" s="5">
        <v>28</v>
      </c>
      <c r="I21" s="5">
        <v>6</v>
      </c>
      <c r="J21" s="6">
        <v>0</v>
      </c>
      <c r="K21" s="6">
        <v>0</v>
      </c>
      <c r="L21" s="5">
        <v>0.4</v>
      </c>
      <c r="M21" s="5">
        <v>0</v>
      </c>
      <c r="N21" s="5">
        <v>0</v>
      </c>
      <c r="O21" s="6">
        <v>0</v>
      </c>
    </row>
    <row r="22" spans="1:15" x14ac:dyDescent="0.25">
      <c r="A22" s="3">
        <v>299</v>
      </c>
      <c r="B22" s="3">
        <v>22.25</v>
      </c>
      <c r="C22" s="3" t="s">
        <v>27</v>
      </c>
      <c r="D22" s="4">
        <v>218</v>
      </c>
      <c r="E22" s="40">
        <v>2.6</v>
      </c>
      <c r="F22" s="40">
        <v>0.8</v>
      </c>
      <c r="G22" s="40">
        <v>37.5</v>
      </c>
      <c r="H22" s="40">
        <v>171.72</v>
      </c>
      <c r="I22" s="40">
        <v>14.31</v>
      </c>
      <c r="J22" s="40">
        <v>75.12</v>
      </c>
      <c r="K22" s="40">
        <v>50.08</v>
      </c>
      <c r="L22" s="40">
        <v>1.07</v>
      </c>
      <c r="M22" s="40">
        <v>0.06</v>
      </c>
      <c r="N22" s="40">
        <v>17.88</v>
      </c>
      <c r="O22" s="40">
        <v>35.770000000000003</v>
      </c>
    </row>
    <row r="23" spans="1:15" x14ac:dyDescent="0.25">
      <c r="A23" s="3"/>
      <c r="B23" s="15">
        <f>SUM(B17:B22)</f>
        <v>90</v>
      </c>
      <c r="C23" s="2"/>
      <c r="D23" s="3"/>
      <c r="E23" s="3">
        <f>SUM(E17:E22)</f>
        <v>30.650000000000002</v>
      </c>
      <c r="F23" s="3">
        <f t="shared" ref="F23:O23" si="0">SUM(F17:F22)</f>
        <v>23.860000000000003</v>
      </c>
      <c r="G23" s="3">
        <f t="shared" si="0"/>
        <v>125.56</v>
      </c>
      <c r="H23" s="15">
        <f>SUM(H17:H22)</f>
        <v>811.49</v>
      </c>
      <c r="I23" s="3">
        <f t="shared" si="0"/>
        <v>141.31</v>
      </c>
      <c r="J23" s="3">
        <f t="shared" si="0"/>
        <v>327.39999999999998</v>
      </c>
      <c r="K23" s="3">
        <f t="shared" si="0"/>
        <v>129.45999999999998</v>
      </c>
      <c r="L23" s="3">
        <f t="shared" si="0"/>
        <v>6.6400000000000006</v>
      </c>
      <c r="M23" s="3">
        <f t="shared" si="0"/>
        <v>0.38000000000000006</v>
      </c>
      <c r="N23" s="3">
        <f t="shared" si="0"/>
        <v>40.5</v>
      </c>
      <c r="O23" s="3">
        <f t="shared" si="0"/>
        <v>109.375</v>
      </c>
    </row>
    <row r="24" spans="1:15" x14ac:dyDescent="0.25">
      <c r="A24" s="3"/>
      <c r="B24" s="3"/>
      <c r="C24" s="14"/>
      <c r="D24" s="3"/>
      <c r="E24" s="3"/>
      <c r="F24" s="3"/>
      <c r="G24" s="3"/>
      <c r="H24" s="15"/>
      <c r="I24" s="3"/>
      <c r="J24" s="3"/>
      <c r="K24" s="3"/>
      <c r="L24" s="3"/>
      <c r="M24" s="3"/>
      <c r="N24" s="3"/>
      <c r="O24" s="3"/>
    </row>
    <row r="25" spans="1:15" ht="18.75" x14ac:dyDescent="0.3">
      <c r="A25" s="60" t="s">
        <v>32</v>
      </c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x14ac:dyDescent="0.25">
      <c r="A26" s="3"/>
      <c r="B26" s="3"/>
      <c r="C26" s="14" t="s">
        <v>16</v>
      </c>
      <c r="D26" s="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x14ac:dyDescent="0.25">
      <c r="A27" s="3">
        <v>679</v>
      </c>
      <c r="B27" s="3">
        <v>9.25</v>
      </c>
      <c r="C27" s="7" t="s">
        <v>113</v>
      </c>
      <c r="D27" s="4">
        <v>150</v>
      </c>
      <c r="E27" s="42">
        <v>3.8</v>
      </c>
      <c r="F27" s="42">
        <v>1.4</v>
      </c>
      <c r="G27" s="42">
        <v>31.7</v>
      </c>
      <c r="H27" s="42">
        <v>184</v>
      </c>
      <c r="I27" s="42">
        <v>114.2</v>
      </c>
      <c r="J27" s="42">
        <v>19.5</v>
      </c>
      <c r="K27" s="42">
        <v>260.5</v>
      </c>
      <c r="L27" s="42">
        <v>2.94</v>
      </c>
      <c r="M27" s="42">
        <v>0.1</v>
      </c>
      <c r="N27" s="42">
        <v>0.25</v>
      </c>
      <c r="O27" s="42">
        <v>345</v>
      </c>
    </row>
    <row r="28" spans="1:15" x14ac:dyDescent="0.25">
      <c r="A28" s="3">
        <v>833</v>
      </c>
      <c r="B28" s="2">
        <v>2.2999999999999998</v>
      </c>
      <c r="C28" s="3" t="s">
        <v>30</v>
      </c>
      <c r="D28" s="4">
        <v>50</v>
      </c>
      <c r="E28" s="6">
        <v>0.39</v>
      </c>
      <c r="F28" s="6">
        <v>1.1200000000000001</v>
      </c>
      <c r="G28" s="6">
        <v>3.45</v>
      </c>
      <c r="H28" s="6">
        <v>23.67</v>
      </c>
      <c r="I28" s="6">
        <v>3.53</v>
      </c>
      <c r="J28" s="6">
        <v>2.67</v>
      </c>
      <c r="K28" s="6">
        <v>6.58</v>
      </c>
      <c r="L28" s="6">
        <v>0.1</v>
      </c>
      <c r="M28" s="6">
        <v>0.01</v>
      </c>
      <c r="N28" s="6">
        <v>0.8</v>
      </c>
      <c r="O28" s="6">
        <v>5.0000000000000001E-3</v>
      </c>
    </row>
    <row r="29" spans="1:15" x14ac:dyDescent="0.25">
      <c r="A29" s="3">
        <v>255</v>
      </c>
      <c r="B29" s="3">
        <v>17</v>
      </c>
      <c r="C29" s="7" t="s">
        <v>114</v>
      </c>
      <c r="D29" s="41">
        <v>80</v>
      </c>
      <c r="E29" s="43">
        <v>10.6</v>
      </c>
      <c r="F29" s="43">
        <v>3.76</v>
      </c>
      <c r="G29" s="43">
        <v>76.67</v>
      </c>
      <c r="H29" s="43">
        <v>107</v>
      </c>
      <c r="I29" s="43">
        <v>171.6</v>
      </c>
      <c r="J29" s="43">
        <v>97.5</v>
      </c>
      <c r="K29" s="43">
        <v>6.82</v>
      </c>
      <c r="L29" s="43">
        <v>0.19500000000000001</v>
      </c>
      <c r="M29" s="43">
        <v>1.2999999999999999E-2</v>
      </c>
      <c r="N29" s="43">
        <v>0.14299999999999999</v>
      </c>
      <c r="O29" s="43">
        <v>50.7</v>
      </c>
    </row>
    <row r="30" spans="1:15" x14ac:dyDescent="0.25">
      <c r="A30" s="3">
        <v>29</v>
      </c>
      <c r="B30" s="3">
        <v>25.33</v>
      </c>
      <c r="C30" s="3" t="s">
        <v>115</v>
      </c>
      <c r="D30" s="44">
        <v>224</v>
      </c>
      <c r="E30" s="38">
        <v>2.6</v>
      </c>
      <c r="F30" s="38">
        <v>0.6</v>
      </c>
      <c r="G30" s="38">
        <v>24</v>
      </c>
      <c r="H30" s="38">
        <v>128</v>
      </c>
      <c r="I30" s="38">
        <v>10</v>
      </c>
      <c r="J30" s="38">
        <v>6.5</v>
      </c>
      <c r="K30" s="38">
        <v>34.5</v>
      </c>
      <c r="L30" s="38">
        <v>0.5</v>
      </c>
      <c r="M30" s="38">
        <v>4.0000000000000001E-3</v>
      </c>
      <c r="N30" s="38">
        <v>0</v>
      </c>
      <c r="O30" s="38">
        <v>0</v>
      </c>
    </row>
    <row r="31" spans="1:15" x14ac:dyDescent="0.25">
      <c r="A31" s="3">
        <v>847</v>
      </c>
      <c r="B31" s="3">
        <v>24.05</v>
      </c>
      <c r="C31" s="3" t="s">
        <v>98</v>
      </c>
      <c r="D31" s="4">
        <v>180</v>
      </c>
      <c r="E31" s="6">
        <v>0.74</v>
      </c>
      <c r="F31" s="6">
        <v>0.68</v>
      </c>
      <c r="G31" s="6">
        <v>17.04</v>
      </c>
      <c r="H31" s="6">
        <v>81.739999999999995</v>
      </c>
      <c r="I31" s="6">
        <v>8.6999999999999993</v>
      </c>
      <c r="J31" s="6">
        <v>65.94</v>
      </c>
      <c r="K31" s="6">
        <v>0</v>
      </c>
      <c r="L31" s="6">
        <v>1.9139999999999999</v>
      </c>
      <c r="M31" s="6">
        <v>2.6100000000000002E-2</v>
      </c>
      <c r="N31" s="6">
        <v>8.6999999999999993</v>
      </c>
      <c r="O31" s="6">
        <f>O29*0.87</f>
        <v>44.109000000000002</v>
      </c>
    </row>
    <row r="32" spans="1:15" x14ac:dyDescent="0.25">
      <c r="A32" s="3">
        <v>1</v>
      </c>
      <c r="B32" s="3">
        <v>6.5</v>
      </c>
      <c r="C32" s="3" t="s">
        <v>18</v>
      </c>
      <c r="D32" s="54" t="s">
        <v>131</v>
      </c>
      <c r="E32" s="6">
        <v>6.14</v>
      </c>
      <c r="F32" s="6">
        <v>1.6</v>
      </c>
      <c r="G32" s="6">
        <v>41.38</v>
      </c>
      <c r="H32" s="6">
        <v>202.4</v>
      </c>
      <c r="I32" s="6">
        <v>18.600000000000001</v>
      </c>
      <c r="J32" s="6">
        <v>12.8</v>
      </c>
      <c r="K32" s="6">
        <v>19.2</v>
      </c>
      <c r="L32" s="6">
        <v>2.2400000000000002</v>
      </c>
      <c r="M32" s="6">
        <v>0.1</v>
      </c>
      <c r="N32" s="6">
        <v>0</v>
      </c>
      <c r="O32" s="6">
        <v>0</v>
      </c>
    </row>
    <row r="33" spans="1:41" x14ac:dyDescent="0.25">
      <c r="A33" s="3">
        <v>868</v>
      </c>
      <c r="B33" s="3">
        <v>5.57</v>
      </c>
      <c r="C33" s="3" t="s">
        <v>116</v>
      </c>
      <c r="D33" s="4">
        <v>200</v>
      </c>
      <c r="E33" s="5">
        <v>0.04</v>
      </c>
      <c r="F33" s="5">
        <v>0</v>
      </c>
      <c r="G33" s="5">
        <v>24.7</v>
      </c>
      <c r="H33" s="5">
        <v>94.2</v>
      </c>
      <c r="I33" s="5">
        <v>122</v>
      </c>
      <c r="J33" s="6">
        <v>14</v>
      </c>
      <c r="K33" s="6">
        <v>90</v>
      </c>
      <c r="L33" s="5">
        <v>0.56000000000000005</v>
      </c>
      <c r="M33" s="5">
        <v>0.04</v>
      </c>
      <c r="N33" s="5">
        <v>1.3</v>
      </c>
      <c r="O33" s="6">
        <v>0.01</v>
      </c>
    </row>
    <row r="34" spans="1:41" x14ac:dyDescent="0.25">
      <c r="A34" s="3"/>
      <c r="B34" s="15">
        <f>SUM(B27:B33)</f>
        <v>90</v>
      </c>
      <c r="C34" s="2"/>
      <c r="D34" s="3"/>
      <c r="E34" s="3">
        <f>SUM(E27:E33)</f>
        <v>24.31</v>
      </c>
      <c r="F34" s="3">
        <f>SUM(F27:F33)</f>
        <v>9.1599999999999984</v>
      </c>
      <c r="G34" s="3">
        <f t="shared" ref="G34:O34" si="1">SUM(G27:G33)</f>
        <v>218.93999999999997</v>
      </c>
      <c r="H34" s="15">
        <f>SUM(H27:H33)</f>
        <v>821.01</v>
      </c>
      <c r="I34" s="3">
        <f t="shared" si="1"/>
        <v>448.63</v>
      </c>
      <c r="J34" s="3">
        <f t="shared" si="1"/>
        <v>218.91000000000003</v>
      </c>
      <c r="K34" s="3">
        <f t="shared" si="1"/>
        <v>417.59999999999997</v>
      </c>
      <c r="L34" s="3">
        <f t="shared" si="1"/>
        <v>8.4489999999999998</v>
      </c>
      <c r="M34" s="3">
        <f t="shared" si="1"/>
        <v>0.29309999999999997</v>
      </c>
      <c r="N34" s="3">
        <f t="shared" si="1"/>
        <v>11.193</v>
      </c>
      <c r="O34" s="3">
        <f t="shared" si="1"/>
        <v>439.82399999999996</v>
      </c>
    </row>
    <row r="35" spans="1:41" ht="18.75" x14ac:dyDescent="0.3">
      <c r="A35" s="60" t="s">
        <v>33</v>
      </c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AK35" s="30"/>
    </row>
    <row r="36" spans="1:41" ht="18.75" x14ac:dyDescent="0.3">
      <c r="A36" s="18"/>
      <c r="B36" s="18"/>
      <c r="C36" s="14" t="s">
        <v>16</v>
      </c>
      <c r="D36" s="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AK36" s="30"/>
    </row>
    <row r="37" spans="1:41" x14ac:dyDescent="0.25">
      <c r="A37" s="3">
        <v>171</v>
      </c>
      <c r="B37" s="3">
        <v>16.7</v>
      </c>
      <c r="C37" s="7" t="s">
        <v>117</v>
      </c>
      <c r="D37" s="4">
        <v>250</v>
      </c>
      <c r="E37" s="6">
        <v>1.81</v>
      </c>
      <c r="F37" s="6">
        <v>4.91</v>
      </c>
      <c r="G37" s="6">
        <v>125.25</v>
      </c>
      <c r="H37" s="6">
        <v>102.5</v>
      </c>
      <c r="I37" s="6">
        <v>8.6</v>
      </c>
      <c r="J37" s="6">
        <v>5.9</v>
      </c>
      <c r="K37" s="6">
        <v>29.4</v>
      </c>
      <c r="L37" s="6">
        <v>0.36</v>
      </c>
      <c r="M37" s="6">
        <v>0.03</v>
      </c>
      <c r="N37" s="6">
        <v>0</v>
      </c>
      <c r="O37" s="6">
        <v>20</v>
      </c>
      <c r="AK37" s="30"/>
    </row>
    <row r="38" spans="1:41" x14ac:dyDescent="0.25">
      <c r="A38" s="4">
        <v>1107</v>
      </c>
      <c r="B38" s="55">
        <v>21</v>
      </c>
      <c r="C38" s="7" t="s">
        <v>119</v>
      </c>
      <c r="D38" s="4">
        <v>70</v>
      </c>
      <c r="E38" s="6">
        <v>4.91</v>
      </c>
      <c r="F38" s="6">
        <v>3.9</v>
      </c>
      <c r="G38" s="6">
        <v>30.36</v>
      </c>
      <c r="H38" s="6">
        <v>186.06</v>
      </c>
      <c r="I38" s="6">
        <v>98.3</v>
      </c>
      <c r="J38" s="6">
        <v>9.9</v>
      </c>
      <c r="K38" s="6">
        <v>60.5</v>
      </c>
      <c r="L38" s="6">
        <v>1.22</v>
      </c>
      <c r="M38" s="6">
        <v>0.05</v>
      </c>
      <c r="N38" s="6">
        <v>7.0000000000000007E-2</v>
      </c>
      <c r="O38" s="6">
        <v>85</v>
      </c>
    </row>
    <row r="39" spans="1:41" x14ac:dyDescent="0.25">
      <c r="A39" s="3">
        <v>1</v>
      </c>
      <c r="B39" s="3">
        <v>6.5</v>
      </c>
      <c r="C39" s="3" t="s">
        <v>18</v>
      </c>
      <c r="D39" s="54" t="s">
        <v>131</v>
      </c>
      <c r="E39" s="6">
        <v>6.14</v>
      </c>
      <c r="F39" s="6">
        <v>1.6</v>
      </c>
      <c r="G39" s="6">
        <v>41.38</v>
      </c>
      <c r="H39" s="6">
        <v>202.4</v>
      </c>
      <c r="I39" s="6">
        <v>18.600000000000001</v>
      </c>
      <c r="J39" s="6">
        <v>12.8</v>
      </c>
      <c r="K39" s="6">
        <v>19.2</v>
      </c>
      <c r="L39" s="6">
        <v>2.2400000000000002</v>
      </c>
      <c r="M39" s="6">
        <v>0.1</v>
      </c>
      <c r="N39" s="6">
        <v>0</v>
      </c>
      <c r="O39" s="6">
        <v>0</v>
      </c>
    </row>
    <row r="40" spans="1:41" x14ac:dyDescent="0.25">
      <c r="A40" s="3">
        <v>251</v>
      </c>
      <c r="B40" s="3">
        <v>30.79</v>
      </c>
      <c r="C40" s="3" t="s">
        <v>118</v>
      </c>
      <c r="D40" s="44">
        <v>100</v>
      </c>
      <c r="E40" s="6">
        <v>2.5</v>
      </c>
      <c r="F40" s="6">
        <v>1.7</v>
      </c>
      <c r="G40" s="6">
        <v>1.9</v>
      </c>
      <c r="H40" s="6">
        <v>37</v>
      </c>
      <c r="I40" s="6">
        <v>60.62</v>
      </c>
      <c r="J40" s="6">
        <v>41.01</v>
      </c>
      <c r="K40" s="6">
        <v>23.17</v>
      </c>
      <c r="L40" s="6">
        <v>0.53</v>
      </c>
      <c r="M40" s="6">
        <v>7.0000000000000007E-2</v>
      </c>
      <c r="N40" s="6">
        <v>106.99</v>
      </c>
      <c r="O40" s="6">
        <v>14.26</v>
      </c>
    </row>
    <row r="41" spans="1:41" x14ac:dyDescent="0.25">
      <c r="A41" s="3">
        <v>302</v>
      </c>
      <c r="B41" s="3">
        <v>13.01</v>
      </c>
      <c r="C41" s="7" t="s">
        <v>26</v>
      </c>
      <c r="D41" s="4">
        <v>50</v>
      </c>
      <c r="E41" s="5">
        <v>0.78</v>
      </c>
      <c r="F41" s="5">
        <v>2.92</v>
      </c>
      <c r="G41" s="5">
        <v>30</v>
      </c>
      <c r="H41" s="5">
        <v>114</v>
      </c>
      <c r="I41" s="5">
        <v>18</v>
      </c>
      <c r="J41" s="5">
        <v>3.6</v>
      </c>
      <c r="K41" s="5">
        <v>25</v>
      </c>
      <c r="L41" s="5">
        <v>0.24</v>
      </c>
      <c r="M41" s="5">
        <v>4.0000000000000001E-3</v>
      </c>
      <c r="N41" s="5">
        <v>0</v>
      </c>
      <c r="O41" s="5">
        <v>0</v>
      </c>
    </row>
    <row r="42" spans="1:41" x14ac:dyDescent="0.25">
      <c r="A42" s="3">
        <v>943</v>
      </c>
      <c r="B42" s="3">
        <v>2</v>
      </c>
      <c r="C42" s="3" t="s">
        <v>19</v>
      </c>
      <c r="D42" s="4" t="s">
        <v>21</v>
      </c>
      <c r="E42" s="5">
        <v>0.2</v>
      </c>
      <c r="F42" s="5">
        <v>0</v>
      </c>
      <c r="G42" s="5">
        <v>14</v>
      </c>
      <c r="H42" s="5">
        <v>28</v>
      </c>
      <c r="I42" s="5">
        <v>6</v>
      </c>
      <c r="J42" s="6">
        <v>0</v>
      </c>
      <c r="K42" s="6">
        <v>0</v>
      </c>
      <c r="L42" s="5">
        <v>0.4</v>
      </c>
      <c r="M42" s="5">
        <v>0</v>
      </c>
      <c r="N42" s="5">
        <v>0</v>
      </c>
      <c r="O42" s="6">
        <v>0</v>
      </c>
    </row>
    <row r="43" spans="1:41" x14ac:dyDescent="0.25">
      <c r="A43" s="3"/>
      <c r="B43" s="15">
        <f>SUM(B37:B42)</f>
        <v>90.000000000000014</v>
      </c>
      <c r="C43" s="2"/>
      <c r="D43" s="3"/>
      <c r="E43" s="3">
        <f>SUM(E37:E42)</f>
        <v>16.34</v>
      </c>
      <c r="F43" s="3">
        <f t="shared" ref="F43:O43" si="2">SUM(F37:F42)</f>
        <v>15.03</v>
      </c>
      <c r="G43" s="3">
        <f t="shared" si="2"/>
        <v>242.89000000000001</v>
      </c>
      <c r="H43" s="15">
        <f>SUM(H37:H42)</f>
        <v>669.96</v>
      </c>
      <c r="I43" s="3">
        <f t="shared" si="2"/>
        <v>210.12</v>
      </c>
      <c r="J43" s="3">
        <f t="shared" si="2"/>
        <v>73.209999999999994</v>
      </c>
      <c r="K43" s="3">
        <f t="shared" si="2"/>
        <v>157.27000000000001</v>
      </c>
      <c r="L43" s="3">
        <f t="shared" si="2"/>
        <v>4.9900000000000011</v>
      </c>
      <c r="M43" s="3">
        <f t="shared" si="2"/>
        <v>0.254</v>
      </c>
      <c r="N43" s="3">
        <f t="shared" si="2"/>
        <v>107.05999999999999</v>
      </c>
      <c r="O43" s="3">
        <f t="shared" si="2"/>
        <v>119.26</v>
      </c>
    </row>
    <row r="44" spans="1:41" ht="18.75" x14ac:dyDescent="0.3">
      <c r="A44" s="60" t="s">
        <v>34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41" x14ac:dyDescent="0.25">
      <c r="A45" s="3"/>
      <c r="B45" s="3"/>
      <c r="C45" s="14" t="s">
        <v>16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41" x14ac:dyDescent="0.25">
      <c r="A46" s="3">
        <v>442</v>
      </c>
      <c r="B46" s="3">
        <v>67.3</v>
      </c>
      <c r="C46" s="7" t="s">
        <v>41</v>
      </c>
      <c r="D46" s="4" t="s">
        <v>130</v>
      </c>
      <c r="E46" s="6">
        <v>3.77</v>
      </c>
      <c r="F46" s="6">
        <v>4.3899999999999997</v>
      </c>
      <c r="G46" s="6">
        <v>30.89</v>
      </c>
      <c r="H46" s="53">
        <v>471.05</v>
      </c>
      <c r="I46" s="6">
        <v>9.5</v>
      </c>
      <c r="J46" s="6">
        <v>6.54</v>
      </c>
      <c r="K46" s="6">
        <v>32.630000000000003</v>
      </c>
      <c r="L46" s="6">
        <v>0.4</v>
      </c>
      <c r="M46" s="6">
        <v>0.03</v>
      </c>
      <c r="N46" s="6">
        <v>0</v>
      </c>
      <c r="O46" s="6">
        <v>22.2</v>
      </c>
      <c r="AK46" s="30"/>
      <c r="AL46" s="29"/>
      <c r="AM46" s="30"/>
      <c r="AN46" s="30"/>
      <c r="AO46" s="30"/>
    </row>
    <row r="47" spans="1:41" x14ac:dyDescent="0.25">
      <c r="A47" s="3">
        <v>1</v>
      </c>
      <c r="B47" s="3">
        <v>6.5</v>
      </c>
      <c r="C47" s="3" t="s">
        <v>18</v>
      </c>
      <c r="D47" s="54" t="s">
        <v>131</v>
      </c>
      <c r="E47" s="6">
        <v>6.14</v>
      </c>
      <c r="F47" s="6">
        <v>1.6</v>
      </c>
      <c r="G47" s="6">
        <v>41.38</v>
      </c>
      <c r="H47" s="6">
        <v>202.4</v>
      </c>
      <c r="I47" s="6">
        <v>18.600000000000001</v>
      </c>
      <c r="J47" s="6">
        <v>12.8</v>
      </c>
      <c r="K47" s="6">
        <v>19.2</v>
      </c>
      <c r="L47" s="6">
        <v>2.2400000000000002</v>
      </c>
      <c r="M47" s="6">
        <v>0.1</v>
      </c>
      <c r="N47" s="6">
        <v>0</v>
      </c>
      <c r="O47" s="6">
        <v>0</v>
      </c>
      <c r="AK47" s="30"/>
      <c r="AL47" s="30"/>
      <c r="AM47" s="30"/>
      <c r="AN47" s="30"/>
      <c r="AO47" s="31"/>
    </row>
    <row r="48" spans="1:41" x14ac:dyDescent="0.25">
      <c r="A48" s="3">
        <v>302</v>
      </c>
      <c r="B48" s="3">
        <v>14.2</v>
      </c>
      <c r="C48" s="7" t="s">
        <v>124</v>
      </c>
      <c r="D48" s="54" t="s">
        <v>129</v>
      </c>
      <c r="E48" s="5">
        <v>4</v>
      </c>
      <c r="F48" s="5">
        <v>2.4</v>
      </c>
      <c r="G48" s="5">
        <v>40.36</v>
      </c>
      <c r="H48" s="5">
        <v>160.6</v>
      </c>
      <c r="I48" s="5">
        <v>36</v>
      </c>
      <c r="J48" s="5">
        <v>7.2</v>
      </c>
      <c r="K48" s="5">
        <v>50</v>
      </c>
      <c r="L48" s="5">
        <v>0.48</v>
      </c>
      <c r="M48" s="5">
        <v>8.0000000000000002E-3</v>
      </c>
      <c r="N48" s="5">
        <v>0</v>
      </c>
      <c r="O48" s="5">
        <v>0</v>
      </c>
      <c r="AK48" s="30"/>
      <c r="AL48" s="29"/>
      <c r="AM48" s="30"/>
      <c r="AN48" s="30"/>
      <c r="AO48" s="30"/>
    </row>
    <row r="49" spans="1:41" x14ac:dyDescent="0.25">
      <c r="A49" s="3">
        <v>943</v>
      </c>
      <c r="B49" s="3">
        <v>2</v>
      </c>
      <c r="C49" s="3" t="s">
        <v>19</v>
      </c>
      <c r="D49" s="4" t="s">
        <v>21</v>
      </c>
      <c r="E49" s="5">
        <v>0.2</v>
      </c>
      <c r="F49" s="5">
        <v>0</v>
      </c>
      <c r="G49" s="5">
        <v>14</v>
      </c>
      <c r="H49" s="5">
        <v>28</v>
      </c>
      <c r="I49" s="5">
        <v>6</v>
      </c>
      <c r="J49" s="6">
        <v>0</v>
      </c>
      <c r="K49" s="6">
        <v>0</v>
      </c>
      <c r="L49" s="5">
        <v>0.4</v>
      </c>
      <c r="M49" s="5">
        <v>0</v>
      </c>
      <c r="N49" s="5">
        <v>0</v>
      </c>
      <c r="O49" s="6">
        <v>0</v>
      </c>
      <c r="AK49" s="30"/>
      <c r="AL49" s="30"/>
      <c r="AM49" s="30"/>
      <c r="AN49" s="30"/>
      <c r="AO49" s="21"/>
    </row>
    <row r="50" spans="1:41" x14ac:dyDescent="0.25">
      <c r="A50" s="3"/>
      <c r="B50" s="15">
        <f>SUM(B46:B49)</f>
        <v>90</v>
      </c>
      <c r="C50" s="2"/>
      <c r="D50" s="3"/>
      <c r="E50" s="3">
        <f>SUM(E46:E49)</f>
        <v>14.11</v>
      </c>
      <c r="F50" s="3">
        <f t="shared" ref="F50:O50" si="3">SUM(F46:F49)</f>
        <v>8.39</v>
      </c>
      <c r="G50" s="3">
        <f t="shared" si="3"/>
        <v>126.63000000000001</v>
      </c>
      <c r="H50" s="15">
        <f>SUM(H46:H49)</f>
        <v>862.05000000000007</v>
      </c>
      <c r="I50" s="3">
        <f t="shared" si="3"/>
        <v>70.099999999999994</v>
      </c>
      <c r="J50" s="3">
        <f t="shared" si="3"/>
        <v>26.54</v>
      </c>
      <c r="K50" s="3">
        <f t="shared" si="3"/>
        <v>101.83</v>
      </c>
      <c r="L50" s="3">
        <f t="shared" si="3"/>
        <v>3.52</v>
      </c>
      <c r="M50" s="3">
        <f t="shared" si="3"/>
        <v>0.13800000000000001</v>
      </c>
      <c r="N50" s="3">
        <f t="shared" si="3"/>
        <v>0</v>
      </c>
      <c r="O50" s="3">
        <f t="shared" si="3"/>
        <v>22.2</v>
      </c>
      <c r="AK50" s="30"/>
      <c r="AL50" s="30"/>
      <c r="AM50" s="30"/>
      <c r="AN50" s="30"/>
      <c r="AO50" s="30"/>
    </row>
    <row r="51" spans="1:41" x14ac:dyDescent="0.25">
      <c r="A51" s="3"/>
      <c r="B51" s="3"/>
      <c r="C51" s="1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AK51" s="30"/>
      <c r="AL51" s="30"/>
      <c r="AM51" s="30"/>
      <c r="AN51" s="30"/>
      <c r="AO51" s="30"/>
    </row>
    <row r="52" spans="1:41" x14ac:dyDescent="0.25">
      <c r="A52" s="3"/>
      <c r="B52" s="3"/>
      <c r="C52" s="7"/>
      <c r="D52" s="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AK52" s="30"/>
      <c r="AL52" s="30"/>
      <c r="AM52" s="30"/>
      <c r="AN52" s="30"/>
      <c r="AO52" s="30"/>
    </row>
    <row r="53" spans="1:41" x14ac:dyDescent="0.25">
      <c r="A53" s="3"/>
      <c r="B53" s="3"/>
      <c r="C53" s="3"/>
      <c r="D53" s="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K53" s="30"/>
      <c r="AL53" s="30"/>
      <c r="AM53" s="30"/>
      <c r="AN53" s="30"/>
      <c r="AO53" s="30"/>
    </row>
    <row r="54" spans="1:41" x14ac:dyDescent="0.25">
      <c r="A54" s="3"/>
      <c r="B54" s="3"/>
      <c r="C54" s="3"/>
      <c r="D54" s="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K54" s="30"/>
      <c r="AL54" s="30"/>
      <c r="AM54" s="30"/>
      <c r="AN54" s="30"/>
      <c r="AO54" s="30"/>
    </row>
    <row r="55" spans="1:41" x14ac:dyDescent="0.25">
      <c r="A55" s="3"/>
      <c r="B55" s="3"/>
      <c r="C55" s="14"/>
      <c r="D55" s="3"/>
      <c r="E55" s="3"/>
      <c r="F55" s="3"/>
      <c r="G55" s="3"/>
      <c r="H55" s="14"/>
      <c r="I55" s="3"/>
      <c r="J55" s="3"/>
      <c r="K55" s="3"/>
      <c r="L55" s="3"/>
      <c r="M55" s="3"/>
      <c r="N55" s="3"/>
      <c r="O55" s="3"/>
    </row>
    <row r="56" spans="1:41" ht="18.75" x14ac:dyDescent="0.3">
      <c r="A56" s="60" t="s">
        <v>40</v>
      </c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41" x14ac:dyDescent="0.25">
      <c r="A57" s="3"/>
      <c r="B57" s="3"/>
      <c r="C57" s="14" t="s">
        <v>16</v>
      </c>
      <c r="D57" s="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41" x14ac:dyDescent="0.25">
      <c r="A58" s="37">
        <v>304</v>
      </c>
      <c r="B58" s="37">
        <v>40</v>
      </c>
      <c r="C58" s="37" t="s">
        <v>120</v>
      </c>
      <c r="D58" s="38">
        <v>210</v>
      </c>
      <c r="E58" s="39">
        <v>30</v>
      </c>
      <c r="F58" s="39">
        <v>25.01</v>
      </c>
      <c r="G58" s="39">
        <v>47.5</v>
      </c>
      <c r="H58" s="39">
        <v>500.25</v>
      </c>
      <c r="I58" s="39">
        <v>37.44</v>
      </c>
      <c r="J58" s="39">
        <v>19.2</v>
      </c>
      <c r="K58" s="39">
        <v>137.28</v>
      </c>
      <c r="L58" s="39">
        <v>1.728</v>
      </c>
      <c r="M58" s="39">
        <v>3.5999999999999997E-2</v>
      </c>
      <c r="N58" s="39">
        <v>0</v>
      </c>
      <c r="O58" s="39">
        <v>19.2</v>
      </c>
    </row>
    <row r="59" spans="1:41" x14ac:dyDescent="0.25">
      <c r="A59" s="3">
        <v>847</v>
      </c>
      <c r="B59" s="3">
        <v>33.4</v>
      </c>
      <c r="C59" s="3" t="s">
        <v>98</v>
      </c>
      <c r="D59" s="4">
        <v>250</v>
      </c>
      <c r="E59" s="6">
        <v>0.74</v>
      </c>
      <c r="F59" s="6">
        <v>0.68</v>
      </c>
      <c r="G59" s="6">
        <v>17.04</v>
      </c>
      <c r="H59" s="6">
        <v>81.739999999999995</v>
      </c>
      <c r="I59" s="6">
        <v>8.6999999999999993</v>
      </c>
      <c r="J59" s="6">
        <v>65.94</v>
      </c>
      <c r="K59" s="6">
        <v>0</v>
      </c>
      <c r="L59" s="6">
        <v>1.9139999999999999</v>
      </c>
      <c r="M59" s="6">
        <v>2.6100000000000002E-2</v>
      </c>
      <c r="N59" s="6">
        <v>8.6999999999999993</v>
      </c>
      <c r="O59" s="6">
        <f>O57*0.87</f>
        <v>0</v>
      </c>
    </row>
    <row r="60" spans="1:41" x14ac:dyDescent="0.25">
      <c r="A60" s="3">
        <v>302</v>
      </c>
      <c r="B60" s="3">
        <v>8.1</v>
      </c>
      <c r="C60" s="7" t="s">
        <v>123</v>
      </c>
      <c r="D60" s="4">
        <v>45</v>
      </c>
      <c r="E60" s="5">
        <v>1.5</v>
      </c>
      <c r="F60" s="5">
        <v>2.2999999999999998</v>
      </c>
      <c r="G60" s="5">
        <v>15.2</v>
      </c>
      <c r="H60" s="5">
        <v>80.3</v>
      </c>
      <c r="I60" s="5">
        <v>18</v>
      </c>
      <c r="J60" s="5">
        <v>3.6</v>
      </c>
      <c r="K60" s="5">
        <v>25</v>
      </c>
      <c r="L60" s="5">
        <v>0.24</v>
      </c>
      <c r="M60" s="5">
        <v>4.0000000000000001E-3</v>
      </c>
      <c r="N60" s="5">
        <v>0</v>
      </c>
      <c r="O60" s="5">
        <v>0</v>
      </c>
    </row>
    <row r="61" spans="1:41" x14ac:dyDescent="0.25">
      <c r="A61" s="3">
        <v>1</v>
      </c>
      <c r="B61" s="3">
        <v>6.5</v>
      </c>
      <c r="C61" s="3" t="s">
        <v>18</v>
      </c>
      <c r="D61" s="4">
        <v>40</v>
      </c>
      <c r="E61" s="6">
        <v>3.07</v>
      </c>
      <c r="F61" s="6">
        <v>0.81</v>
      </c>
      <c r="G61" s="6">
        <v>20.69</v>
      </c>
      <c r="H61" s="6">
        <v>101.2</v>
      </c>
      <c r="I61" s="6">
        <v>9.3000000000000007</v>
      </c>
      <c r="J61" s="6">
        <v>6.4</v>
      </c>
      <c r="K61" s="6">
        <v>9.6</v>
      </c>
      <c r="L61" s="6">
        <v>0.62</v>
      </c>
      <c r="M61" s="6">
        <v>0.05</v>
      </c>
      <c r="N61" s="6">
        <v>0</v>
      </c>
      <c r="O61" s="6">
        <v>0</v>
      </c>
    </row>
    <row r="62" spans="1:41" x14ac:dyDescent="0.25">
      <c r="A62" s="3">
        <v>200</v>
      </c>
      <c r="B62" s="3">
        <v>2</v>
      </c>
      <c r="C62" s="3" t="s">
        <v>132</v>
      </c>
      <c r="D62" s="4" t="s">
        <v>23</v>
      </c>
      <c r="E62" s="5">
        <v>0.2</v>
      </c>
      <c r="F62" s="5">
        <v>0</v>
      </c>
      <c r="G62" s="5">
        <v>14</v>
      </c>
      <c r="H62" s="5">
        <v>28</v>
      </c>
      <c r="I62" s="5">
        <v>6</v>
      </c>
      <c r="J62" s="6">
        <v>0</v>
      </c>
      <c r="K62" s="6">
        <v>0</v>
      </c>
      <c r="L62" s="5">
        <v>0.4</v>
      </c>
      <c r="M62" s="5">
        <v>0</v>
      </c>
      <c r="N62" s="5">
        <v>2</v>
      </c>
      <c r="O62" s="6">
        <v>0</v>
      </c>
    </row>
    <row r="63" spans="1:41" x14ac:dyDescent="0.25">
      <c r="A63" s="3"/>
      <c r="B63" s="15">
        <f>SUM(B58:B62)</f>
        <v>90</v>
      </c>
      <c r="C63" s="2"/>
      <c r="D63" s="3"/>
      <c r="E63" s="3">
        <f t="shared" ref="E63:O63" si="4">SUM(E58:E62)</f>
        <v>35.51</v>
      </c>
      <c r="F63" s="3">
        <f t="shared" si="4"/>
        <v>28.8</v>
      </c>
      <c r="G63" s="3">
        <f t="shared" si="4"/>
        <v>114.42999999999999</v>
      </c>
      <c r="H63" s="15">
        <f t="shared" si="4"/>
        <v>791.49</v>
      </c>
      <c r="I63" s="3">
        <f t="shared" si="4"/>
        <v>79.44</v>
      </c>
      <c r="J63" s="3">
        <f t="shared" si="4"/>
        <v>95.14</v>
      </c>
      <c r="K63" s="3">
        <f t="shared" si="4"/>
        <v>171.88</v>
      </c>
      <c r="L63" s="3">
        <f t="shared" si="4"/>
        <v>4.9020000000000001</v>
      </c>
      <c r="M63" s="3">
        <f t="shared" si="4"/>
        <v>0.11610000000000001</v>
      </c>
      <c r="N63" s="3">
        <f t="shared" si="4"/>
        <v>10.7</v>
      </c>
      <c r="O63" s="3">
        <f t="shared" si="4"/>
        <v>19.2</v>
      </c>
    </row>
    <row r="64" spans="1:41" x14ac:dyDescent="0.25">
      <c r="A64" s="3"/>
      <c r="B64" s="3"/>
      <c r="C64" s="7"/>
      <c r="D64" s="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8.75" x14ac:dyDescent="0.3">
      <c r="A65" s="60" t="s">
        <v>39</v>
      </c>
      <c r="B65" s="60"/>
      <c r="C65" s="62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x14ac:dyDescent="0.25">
      <c r="A66" s="3"/>
      <c r="B66" s="3"/>
      <c r="C66" s="14" t="s">
        <v>16</v>
      </c>
      <c r="D66" s="45"/>
      <c r="E66" s="46"/>
      <c r="F66" s="46"/>
      <c r="G66" s="46"/>
      <c r="H66" s="46"/>
      <c r="I66" s="46"/>
      <c r="J66" s="46"/>
      <c r="K66" s="47"/>
      <c r="L66" s="46"/>
      <c r="M66" s="46"/>
      <c r="N66" s="46"/>
      <c r="O66" s="46"/>
    </row>
    <row r="67" spans="1:15" x14ac:dyDescent="0.25">
      <c r="A67" s="37">
        <v>688</v>
      </c>
      <c r="B67" s="37">
        <v>12.98</v>
      </c>
      <c r="C67" s="37" t="s">
        <v>121</v>
      </c>
      <c r="D67" s="38">
        <v>150</v>
      </c>
      <c r="E67" s="39">
        <v>5.52</v>
      </c>
      <c r="F67" s="39">
        <v>4.5199999999999996</v>
      </c>
      <c r="G67" s="39">
        <v>168.45</v>
      </c>
      <c r="H67" s="39">
        <v>500.25</v>
      </c>
      <c r="I67" s="39">
        <v>37.44</v>
      </c>
      <c r="J67" s="39">
        <v>19.2</v>
      </c>
      <c r="K67" s="39">
        <v>137.28</v>
      </c>
      <c r="L67" s="39">
        <v>1.728</v>
      </c>
      <c r="M67" s="39">
        <v>3.5999999999999997E-2</v>
      </c>
      <c r="N67" s="39">
        <v>0</v>
      </c>
      <c r="O67" s="39">
        <v>19.2</v>
      </c>
    </row>
    <row r="68" spans="1:15" x14ac:dyDescent="0.25">
      <c r="A68" s="3">
        <v>608</v>
      </c>
      <c r="B68" s="3">
        <v>35.43</v>
      </c>
      <c r="C68" s="3" t="s">
        <v>122</v>
      </c>
      <c r="D68" s="4">
        <v>80</v>
      </c>
      <c r="E68" s="6">
        <v>12.44</v>
      </c>
      <c r="F68" s="6">
        <v>4.24</v>
      </c>
      <c r="G68" s="6">
        <v>12.59</v>
      </c>
      <c r="H68" s="6">
        <v>183</v>
      </c>
      <c r="I68" s="6">
        <v>8.6999999999999993</v>
      </c>
      <c r="J68" s="6">
        <v>89.94</v>
      </c>
      <c r="K68" s="6">
        <v>0</v>
      </c>
      <c r="L68" s="6">
        <v>1.9139999999999999</v>
      </c>
      <c r="M68" s="6">
        <v>2.5999999999999999E-2</v>
      </c>
      <c r="N68" s="6">
        <v>6.7</v>
      </c>
      <c r="O68" s="6">
        <v>0</v>
      </c>
    </row>
    <row r="69" spans="1:15" x14ac:dyDescent="0.25">
      <c r="A69" s="3">
        <v>833</v>
      </c>
      <c r="B69" s="2">
        <v>2.2999999999999998</v>
      </c>
      <c r="C69" s="3" t="s">
        <v>30</v>
      </c>
      <c r="D69" s="4">
        <v>50</v>
      </c>
      <c r="E69" s="6">
        <v>0.39</v>
      </c>
      <c r="F69" s="6">
        <v>1.1200000000000001</v>
      </c>
      <c r="G69" s="6">
        <v>3.45</v>
      </c>
      <c r="H69" s="6">
        <v>23.67</v>
      </c>
      <c r="I69" s="6">
        <v>3.53</v>
      </c>
      <c r="J69" s="6">
        <v>2.67</v>
      </c>
      <c r="K69" s="6">
        <v>6.58</v>
      </c>
      <c r="L69" s="6">
        <v>0.1</v>
      </c>
      <c r="M69" s="6">
        <v>0.01</v>
      </c>
      <c r="N69" s="6">
        <v>0.8</v>
      </c>
      <c r="O69" s="6">
        <v>5.0000000000000001E-3</v>
      </c>
    </row>
    <row r="70" spans="1:15" x14ac:dyDescent="0.25">
      <c r="A70" s="3">
        <v>1</v>
      </c>
      <c r="B70" s="3">
        <v>6.5</v>
      </c>
      <c r="C70" s="3" t="s">
        <v>18</v>
      </c>
      <c r="D70" s="54" t="s">
        <v>131</v>
      </c>
      <c r="E70" s="6">
        <v>3.07</v>
      </c>
      <c r="F70" s="6">
        <v>0.81</v>
      </c>
      <c r="G70" s="6">
        <v>20.69</v>
      </c>
      <c r="H70" s="6">
        <v>101.2</v>
      </c>
      <c r="I70" s="6">
        <v>9.3000000000000007</v>
      </c>
      <c r="J70" s="6">
        <v>6.4</v>
      </c>
      <c r="K70" s="6">
        <v>9.6</v>
      </c>
      <c r="L70" s="6">
        <v>0.62</v>
      </c>
      <c r="M70" s="6">
        <v>0.05</v>
      </c>
      <c r="N70" s="6">
        <v>0</v>
      </c>
      <c r="O70" s="6">
        <v>0</v>
      </c>
    </row>
    <row r="71" spans="1:15" x14ac:dyDescent="0.25">
      <c r="A71" s="3">
        <v>251</v>
      </c>
      <c r="B71" s="3">
        <v>30.79</v>
      </c>
      <c r="C71" s="3" t="s">
        <v>118</v>
      </c>
      <c r="D71" s="44">
        <v>100</v>
      </c>
      <c r="E71" s="6">
        <v>2.5</v>
      </c>
      <c r="F71" s="6">
        <v>1.7</v>
      </c>
      <c r="G71" s="6">
        <v>1.9</v>
      </c>
      <c r="H71" s="6">
        <v>37</v>
      </c>
      <c r="I71" s="6">
        <v>60.62</v>
      </c>
      <c r="J71" s="6">
        <v>41.01</v>
      </c>
      <c r="K71" s="6">
        <v>23.17</v>
      </c>
      <c r="L71" s="6">
        <v>0.53</v>
      </c>
      <c r="M71" s="6">
        <v>7.0000000000000007E-2</v>
      </c>
      <c r="N71" s="6">
        <v>106.99</v>
      </c>
      <c r="O71" s="6">
        <v>14.26</v>
      </c>
    </row>
    <row r="72" spans="1:15" x14ac:dyDescent="0.25">
      <c r="A72" s="3">
        <v>200</v>
      </c>
      <c r="B72" s="3">
        <v>2</v>
      </c>
      <c r="C72" s="3" t="s">
        <v>132</v>
      </c>
      <c r="D72" s="4" t="s">
        <v>23</v>
      </c>
      <c r="E72" s="5">
        <v>0.2</v>
      </c>
      <c r="F72" s="5">
        <v>0</v>
      </c>
      <c r="G72" s="5">
        <v>14</v>
      </c>
      <c r="H72" s="5">
        <v>28</v>
      </c>
      <c r="I72" s="5">
        <v>6</v>
      </c>
      <c r="J72" s="6">
        <v>0</v>
      </c>
      <c r="K72" s="6">
        <v>0</v>
      </c>
      <c r="L72" s="5">
        <v>0.4</v>
      </c>
      <c r="M72" s="5">
        <v>0</v>
      </c>
      <c r="N72" s="5">
        <v>2</v>
      </c>
      <c r="O72" s="6">
        <v>0</v>
      </c>
    </row>
    <row r="73" spans="1:15" x14ac:dyDescent="0.25">
      <c r="A73" s="3"/>
      <c r="B73" s="15">
        <f>SUM(B67:B72)</f>
        <v>90</v>
      </c>
      <c r="C73" s="2"/>
      <c r="D73" s="3"/>
      <c r="E73" s="3">
        <f t="shared" ref="E73:O73" si="5">SUM(E67:E72)</f>
        <v>24.12</v>
      </c>
      <c r="F73" s="3">
        <f t="shared" si="5"/>
        <v>12.389999999999999</v>
      </c>
      <c r="G73" s="3">
        <f t="shared" si="5"/>
        <v>221.07999999999998</v>
      </c>
      <c r="H73" s="15">
        <f t="shared" si="5"/>
        <v>873.12</v>
      </c>
      <c r="I73" s="3">
        <f t="shared" si="5"/>
        <v>125.59</v>
      </c>
      <c r="J73" s="3">
        <f t="shared" si="5"/>
        <v>159.22</v>
      </c>
      <c r="K73" s="3">
        <f t="shared" si="5"/>
        <v>176.63</v>
      </c>
      <c r="L73" s="3">
        <f t="shared" si="5"/>
        <v>5.2920000000000007</v>
      </c>
      <c r="M73" s="3">
        <f t="shared" si="5"/>
        <v>0.192</v>
      </c>
      <c r="N73" s="3">
        <f t="shared" si="5"/>
        <v>116.49</v>
      </c>
      <c r="O73" s="3">
        <f t="shared" si="5"/>
        <v>33.464999999999996</v>
      </c>
    </row>
    <row r="74" spans="1:15" x14ac:dyDescent="0.25">
      <c r="A74" s="3"/>
      <c r="B74" s="3"/>
      <c r="C74" s="1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8.75" x14ac:dyDescent="0.3">
      <c r="A75" s="60" t="s">
        <v>38</v>
      </c>
      <c r="B75" s="60"/>
      <c r="C75" s="61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x14ac:dyDescent="0.25">
      <c r="A76" s="3"/>
      <c r="B76" s="3"/>
      <c r="C76" s="48" t="s">
        <v>16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 x14ac:dyDescent="0.25">
      <c r="A77" s="3">
        <v>288</v>
      </c>
      <c r="B77" s="3"/>
      <c r="C77" s="7"/>
      <c r="D77" s="4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</row>
    <row r="78" spans="1:15" x14ac:dyDescent="0.25">
      <c r="A78" s="3">
        <v>301</v>
      </c>
      <c r="B78" s="3">
        <v>38.409999999999997</v>
      </c>
      <c r="C78" s="3" t="s">
        <v>133</v>
      </c>
      <c r="D78" s="56">
        <v>80</v>
      </c>
      <c r="E78" s="6">
        <v>17.649999999999999</v>
      </c>
      <c r="F78" s="6">
        <v>14.58</v>
      </c>
      <c r="G78" s="6">
        <v>4.7</v>
      </c>
      <c r="H78" s="6">
        <v>221</v>
      </c>
      <c r="I78" s="6">
        <v>54.5</v>
      </c>
      <c r="J78" s="6">
        <v>132.9</v>
      </c>
      <c r="K78" s="6">
        <v>20.3</v>
      </c>
      <c r="L78" s="6">
        <v>1.62</v>
      </c>
      <c r="M78" s="6">
        <v>0.05</v>
      </c>
      <c r="N78" s="6">
        <v>0.02</v>
      </c>
      <c r="O78" s="6">
        <v>43</v>
      </c>
    </row>
    <row r="79" spans="1:15" x14ac:dyDescent="0.25">
      <c r="A79" s="3">
        <v>694</v>
      </c>
      <c r="B79" s="2">
        <v>18.54</v>
      </c>
      <c r="C79" s="3" t="s">
        <v>17</v>
      </c>
      <c r="D79" s="56">
        <v>180</v>
      </c>
      <c r="E79" s="43">
        <v>3.67</v>
      </c>
      <c r="F79" s="43">
        <v>5.76</v>
      </c>
      <c r="G79" s="43">
        <v>24.53</v>
      </c>
      <c r="H79" s="43">
        <v>164.7</v>
      </c>
      <c r="I79" s="43">
        <v>44.37</v>
      </c>
      <c r="J79" s="43">
        <v>103.91</v>
      </c>
      <c r="K79" s="43">
        <v>33.299999999999997</v>
      </c>
      <c r="L79" s="43">
        <v>1.21</v>
      </c>
      <c r="M79" s="43">
        <v>0.16</v>
      </c>
      <c r="N79" s="43">
        <v>21.8</v>
      </c>
      <c r="O79" s="43">
        <v>30.6</v>
      </c>
    </row>
    <row r="80" spans="1:15" x14ac:dyDescent="0.25">
      <c r="A80" s="3">
        <v>299</v>
      </c>
      <c r="B80" s="3">
        <v>20.98</v>
      </c>
      <c r="C80" s="3" t="s">
        <v>27</v>
      </c>
      <c r="D80" s="56">
        <v>200</v>
      </c>
      <c r="E80" s="40">
        <v>2.5</v>
      </c>
      <c r="F80" s="40">
        <v>0.78</v>
      </c>
      <c r="G80" s="40">
        <v>37.299999999999997</v>
      </c>
      <c r="H80" s="40">
        <v>171.7</v>
      </c>
      <c r="I80" s="40">
        <v>14.29</v>
      </c>
      <c r="J80" s="40">
        <v>75.099999999999994</v>
      </c>
      <c r="K80" s="40">
        <v>50.05</v>
      </c>
      <c r="L80" s="40">
        <v>1.03</v>
      </c>
      <c r="M80" s="40">
        <v>0.05</v>
      </c>
      <c r="N80" s="40">
        <v>17.850000000000001</v>
      </c>
      <c r="O80" s="40">
        <v>35.75</v>
      </c>
    </row>
    <row r="81" spans="1:46" x14ac:dyDescent="0.25">
      <c r="A81" s="3">
        <v>1</v>
      </c>
      <c r="B81" s="3">
        <v>6.5</v>
      </c>
      <c r="C81" s="3" t="s">
        <v>18</v>
      </c>
      <c r="D81" s="54" t="s">
        <v>131</v>
      </c>
      <c r="E81" s="6">
        <v>6.14</v>
      </c>
      <c r="F81" s="6">
        <v>1.6</v>
      </c>
      <c r="G81" s="6">
        <v>41.38</v>
      </c>
      <c r="H81" s="6">
        <v>202.4</v>
      </c>
      <c r="I81" s="6">
        <v>18.600000000000001</v>
      </c>
      <c r="J81" s="6">
        <v>12.8</v>
      </c>
      <c r="K81" s="6">
        <v>19.2</v>
      </c>
      <c r="L81" s="6">
        <v>2.2400000000000002</v>
      </c>
      <c r="M81" s="6">
        <v>0.1</v>
      </c>
      <c r="N81" s="6">
        <v>0</v>
      </c>
      <c r="O81" s="6">
        <v>0</v>
      </c>
    </row>
    <row r="82" spans="1:46" x14ac:dyDescent="0.25">
      <c r="A82" s="3">
        <v>868</v>
      </c>
      <c r="B82" s="3">
        <v>5.57</v>
      </c>
      <c r="C82" s="3" t="s">
        <v>116</v>
      </c>
      <c r="D82" s="56">
        <v>200</v>
      </c>
      <c r="E82" s="5">
        <v>0.04</v>
      </c>
      <c r="F82" s="5">
        <v>0</v>
      </c>
      <c r="G82" s="5">
        <v>24.7</v>
      </c>
      <c r="H82" s="5">
        <v>94.2</v>
      </c>
      <c r="I82" s="5">
        <v>122</v>
      </c>
      <c r="J82" s="6">
        <v>14</v>
      </c>
      <c r="K82" s="6">
        <v>90</v>
      </c>
      <c r="L82" s="5">
        <v>0.56000000000000005</v>
      </c>
      <c r="M82" s="5">
        <v>0.04</v>
      </c>
      <c r="N82" s="5">
        <v>1.3</v>
      </c>
      <c r="O82" s="6">
        <v>0.01</v>
      </c>
    </row>
    <row r="83" spans="1:46" x14ac:dyDescent="0.25">
      <c r="A83" s="3"/>
      <c r="B83" s="15">
        <f>SUM(B78:B82)</f>
        <v>90</v>
      </c>
      <c r="C83" s="2"/>
      <c r="D83" s="3"/>
      <c r="E83" s="3">
        <f t="shared" ref="E83:O83" si="6">SUM(E78:E82)</f>
        <v>30</v>
      </c>
      <c r="F83" s="3">
        <f t="shared" si="6"/>
        <v>22.720000000000002</v>
      </c>
      <c r="G83" s="3">
        <f t="shared" si="6"/>
        <v>132.60999999999999</v>
      </c>
      <c r="H83" s="15">
        <f t="shared" si="6"/>
        <v>854</v>
      </c>
      <c r="I83" s="3">
        <f t="shared" si="6"/>
        <v>253.76</v>
      </c>
      <c r="J83" s="3">
        <f t="shared" si="6"/>
        <v>338.71</v>
      </c>
      <c r="K83" s="3">
        <f t="shared" si="6"/>
        <v>212.85</v>
      </c>
      <c r="L83" s="3">
        <f t="shared" si="6"/>
        <v>6.66</v>
      </c>
      <c r="M83" s="3">
        <f t="shared" si="6"/>
        <v>0.39999999999999997</v>
      </c>
      <c r="N83" s="3">
        <f t="shared" si="6"/>
        <v>40.97</v>
      </c>
      <c r="O83" s="3">
        <f t="shared" si="6"/>
        <v>109.36</v>
      </c>
    </row>
    <row r="84" spans="1:46" x14ac:dyDescent="0.25">
      <c r="A84" s="3"/>
      <c r="B84" s="3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AK84" s="30"/>
      <c r="AL84" s="30"/>
      <c r="AM84" s="30"/>
      <c r="AN84" s="30"/>
      <c r="AO84" s="31"/>
      <c r="AQ84" s="30"/>
      <c r="AR84" s="30"/>
      <c r="AS84" s="30"/>
      <c r="AT84" s="31"/>
    </row>
    <row r="85" spans="1:46" x14ac:dyDescent="0.25">
      <c r="A85" s="3"/>
      <c r="B85" s="3"/>
      <c r="C85" s="7"/>
      <c r="D85" s="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AK85" s="30"/>
      <c r="AL85" s="30"/>
      <c r="AM85" s="30"/>
      <c r="AN85" s="30"/>
      <c r="AO85" s="31"/>
      <c r="AQ85" s="30"/>
      <c r="AR85" s="30"/>
      <c r="AS85" s="30"/>
      <c r="AT85" s="31"/>
    </row>
    <row r="86" spans="1:46" x14ac:dyDescent="0.25">
      <c r="A86" s="3"/>
      <c r="B86" s="3"/>
      <c r="C86" s="3"/>
      <c r="D86" s="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AK86" s="30"/>
      <c r="AL86" s="30"/>
      <c r="AM86" s="30"/>
      <c r="AN86" s="30"/>
      <c r="AO86" s="30"/>
    </row>
    <row r="87" spans="1:46" ht="18.75" x14ac:dyDescent="0.3">
      <c r="A87" s="60" t="s">
        <v>37</v>
      </c>
      <c r="B87" s="60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AK87" s="30"/>
      <c r="AL87" s="30"/>
      <c r="AM87" s="30"/>
      <c r="AN87" s="30"/>
      <c r="AO87" s="30"/>
    </row>
    <row r="88" spans="1:46" x14ac:dyDescent="0.25">
      <c r="A88" s="3"/>
      <c r="B88" s="3"/>
      <c r="C88" s="14" t="s">
        <v>16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46" x14ac:dyDescent="0.25">
      <c r="A89" s="3">
        <v>288</v>
      </c>
      <c r="B89" s="3">
        <v>41.95</v>
      </c>
      <c r="C89" s="7" t="s">
        <v>136</v>
      </c>
      <c r="D89" s="49">
        <v>100</v>
      </c>
      <c r="E89" s="50">
        <v>13.98</v>
      </c>
      <c r="F89" s="50">
        <v>15.67</v>
      </c>
      <c r="G89" s="50">
        <v>18.29</v>
      </c>
      <c r="H89" s="50">
        <v>269.33</v>
      </c>
      <c r="I89" s="50">
        <v>45.25</v>
      </c>
      <c r="J89" s="50">
        <v>158.78</v>
      </c>
      <c r="K89" s="50">
        <v>34.380000000000003</v>
      </c>
      <c r="L89" s="50">
        <v>1.42</v>
      </c>
      <c r="M89" s="50">
        <v>0.09</v>
      </c>
      <c r="N89" s="50">
        <v>1.29</v>
      </c>
      <c r="O89" s="50">
        <v>63.72</v>
      </c>
    </row>
    <row r="90" spans="1:46" x14ac:dyDescent="0.25">
      <c r="A90" s="3">
        <v>833</v>
      </c>
      <c r="B90" s="2">
        <v>2.2999999999999998</v>
      </c>
      <c r="C90" s="3" t="s">
        <v>30</v>
      </c>
      <c r="D90" s="56">
        <v>50</v>
      </c>
      <c r="E90" s="6">
        <v>0.39</v>
      </c>
      <c r="F90" s="6">
        <v>1.1200000000000001</v>
      </c>
      <c r="G90" s="6">
        <v>3.45</v>
      </c>
      <c r="H90" s="6">
        <v>23.67</v>
      </c>
      <c r="I90" s="6">
        <v>3.53</v>
      </c>
      <c r="J90" s="6">
        <v>2.67</v>
      </c>
      <c r="K90" s="6">
        <v>6.58</v>
      </c>
      <c r="L90" s="6">
        <v>0.1</v>
      </c>
      <c r="M90" s="6">
        <v>0.01</v>
      </c>
      <c r="N90" s="6">
        <v>0.8</v>
      </c>
      <c r="O90" s="6">
        <v>5.0000000000000001E-3</v>
      </c>
    </row>
    <row r="91" spans="1:46" x14ac:dyDescent="0.25">
      <c r="A91" s="3">
        <v>679</v>
      </c>
      <c r="B91" s="3">
        <v>13.2</v>
      </c>
      <c r="C91" s="3" t="s">
        <v>22</v>
      </c>
      <c r="D91" s="56">
        <v>180</v>
      </c>
      <c r="E91" s="6">
        <v>8.9499999999999993</v>
      </c>
      <c r="F91" s="6">
        <v>6.73</v>
      </c>
      <c r="G91" s="6">
        <v>43</v>
      </c>
      <c r="H91" s="6">
        <v>276.54000000000002</v>
      </c>
      <c r="I91" s="6">
        <v>15.58</v>
      </c>
      <c r="J91" s="6">
        <v>81</v>
      </c>
      <c r="K91" s="6">
        <v>250.2</v>
      </c>
      <c r="L91" s="6">
        <v>4.74</v>
      </c>
      <c r="M91" s="6">
        <v>0.216</v>
      </c>
      <c r="N91" s="6">
        <v>0</v>
      </c>
      <c r="O91" s="6">
        <v>2.4E-2</v>
      </c>
      <c r="AK91" s="30"/>
      <c r="AL91" s="30"/>
      <c r="AM91" s="30"/>
      <c r="AN91" s="30"/>
      <c r="AO91" s="30"/>
    </row>
    <row r="92" spans="1:46" x14ac:dyDescent="0.25">
      <c r="A92" s="3">
        <v>847</v>
      </c>
      <c r="B92" s="3">
        <v>24.05</v>
      </c>
      <c r="C92" s="3" t="s">
        <v>98</v>
      </c>
      <c r="D92" s="56">
        <v>180</v>
      </c>
      <c r="E92" s="6">
        <v>0.74</v>
      </c>
      <c r="F92" s="6">
        <v>0.68</v>
      </c>
      <c r="G92" s="6">
        <v>17.04</v>
      </c>
      <c r="H92" s="6">
        <v>81.739999999999995</v>
      </c>
      <c r="I92" s="6">
        <v>8.6999999999999993</v>
      </c>
      <c r="J92" s="6">
        <v>65.94</v>
      </c>
      <c r="K92" s="6">
        <v>0</v>
      </c>
      <c r="L92" s="6">
        <v>1.9139999999999999</v>
      </c>
      <c r="M92" s="6">
        <v>2.6100000000000002E-2</v>
      </c>
      <c r="N92" s="6">
        <v>8.6999999999999993</v>
      </c>
      <c r="O92" s="6">
        <f>O90*0.87</f>
        <v>4.3499999999999997E-3</v>
      </c>
    </row>
    <row r="93" spans="1:46" x14ac:dyDescent="0.25">
      <c r="A93" s="3">
        <v>1</v>
      </c>
      <c r="B93" s="3">
        <v>6.5</v>
      </c>
      <c r="C93" s="3" t="s">
        <v>18</v>
      </c>
      <c r="D93" s="54" t="s">
        <v>131</v>
      </c>
      <c r="E93" s="6">
        <v>6.14</v>
      </c>
      <c r="F93" s="6">
        <v>1.6</v>
      </c>
      <c r="G93" s="6">
        <v>41.38</v>
      </c>
      <c r="H93" s="6">
        <v>202.4</v>
      </c>
      <c r="I93" s="6">
        <v>18.600000000000001</v>
      </c>
      <c r="J93" s="6">
        <v>12.8</v>
      </c>
      <c r="K93" s="6">
        <v>19.2</v>
      </c>
      <c r="L93" s="6">
        <v>2.2400000000000002</v>
      </c>
      <c r="M93" s="6">
        <v>0.1</v>
      </c>
      <c r="N93" s="6">
        <v>0</v>
      </c>
      <c r="O93" s="6">
        <v>0</v>
      </c>
      <c r="AK93" s="30"/>
      <c r="AL93" s="29"/>
      <c r="AM93" s="30"/>
      <c r="AN93" s="30"/>
      <c r="AO93" s="30"/>
    </row>
    <row r="94" spans="1:46" x14ac:dyDescent="0.25">
      <c r="A94" s="3">
        <v>943</v>
      </c>
      <c r="B94" s="3">
        <v>2</v>
      </c>
      <c r="C94" s="3" t="s">
        <v>19</v>
      </c>
      <c r="D94" s="56" t="s">
        <v>21</v>
      </c>
      <c r="E94" s="5">
        <v>0.2</v>
      </c>
      <c r="F94" s="5">
        <v>0</v>
      </c>
      <c r="G94" s="5">
        <v>14</v>
      </c>
      <c r="H94" s="5">
        <v>28</v>
      </c>
      <c r="I94" s="5">
        <v>6</v>
      </c>
      <c r="J94" s="6">
        <v>0</v>
      </c>
      <c r="K94" s="6">
        <v>0</v>
      </c>
      <c r="L94" s="5">
        <v>0.4</v>
      </c>
      <c r="M94" s="5">
        <v>0</v>
      </c>
      <c r="N94" s="5">
        <v>0</v>
      </c>
      <c r="O94" s="6">
        <v>0</v>
      </c>
      <c r="AK94" s="30"/>
      <c r="AL94" s="30"/>
      <c r="AM94" s="30"/>
      <c r="AN94" s="30"/>
      <c r="AO94" s="31"/>
    </row>
    <row r="95" spans="1:46" x14ac:dyDescent="0.25">
      <c r="A95" s="3"/>
      <c r="B95" s="15">
        <f>SUM(B89:B94)</f>
        <v>90</v>
      </c>
      <c r="C95" s="2"/>
      <c r="D95" s="3"/>
      <c r="E95" s="3">
        <f t="shared" ref="E95:O95" si="7">SUM(E89:E94)</f>
        <v>30.4</v>
      </c>
      <c r="F95" s="3">
        <f t="shared" si="7"/>
        <v>25.8</v>
      </c>
      <c r="G95" s="3">
        <f t="shared" si="7"/>
        <v>137.16</v>
      </c>
      <c r="H95" s="15">
        <f t="shared" si="7"/>
        <v>881.68</v>
      </c>
      <c r="I95" s="3">
        <f t="shared" si="7"/>
        <v>97.66</v>
      </c>
      <c r="J95" s="3">
        <f t="shared" si="7"/>
        <v>321.19</v>
      </c>
      <c r="K95" s="3">
        <f t="shared" si="7"/>
        <v>310.35999999999996</v>
      </c>
      <c r="L95" s="3">
        <f t="shared" si="7"/>
        <v>10.814</v>
      </c>
      <c r="M95" s="3">
        <f t="shared" si="7"/>
        <v>0.44210000000000005</v>
      </c>
      <c r="N95" s="3">
        <f t="shared" si="7"/>
        <v>10.79</v>
      </c>
      <c r="O95" s="3">
        <f t="shared" si="7"/>
        <v>63.753350000000005</v>
      </c>
      <c r="AK95" s="30"/>
      <c r="AL95" s="30"/>
      <c r="AM95" s="30"/>
      <c r="AN95" s="30"/>
      <c r="AO95" s="31"/>
    </row>
    <row r="96" spans="1:46" ht="18.75" x14ac:dyDescent="0.3">
      <c r="A96" s="65" t="s">
        <v>36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7"/>
    </row>
    <row r="97" spans="1:41" x14ac:dyDescent="0.25">
      <c r="A97" s="3"/>
      <c r="B97" s="3"/>
      <c r="C97" s="14" t="s">
        <v>16</v>
      </c>
      <c r="D97" s="45"/>
      <c r="E97" s="46"/>
      <c r="F97" s="46"/>
      <c r="G97" s="46"/>
      <c r="H97" s="46"/>
      <c r="I97" s="46"/>
      <c r="J97" s="46"/>
      <c r="K97" s="47"/>
      <c r="L97" s="46"/>
      <c r="M97" s="46"/>
      <c r="N97" s="46"/>
      <c r="O97" s="46"/>
    </row>
    <row r="98" spans="1:41" x14ac:dyDescent="0.25">
      <c r="A98" s="3">
        <v>255</v>
      </c>
      <c r="B98" s="3">
        <v>17</v>
      </c>
      <c r="C98" s="7" t="s">
        <v>114</v>
      </c>
      <c r="D98" s="41">
        <v>80</v>
      </c>
      <c r="E98" s="43">
        <v>10.6</v>
      </c>
      <c r="F98" s="43">
        <v>3.76</v>
      </c>
      <c r="G98" s="43">
        <v>76.67</v>
      </c>
      <c r="H98" s="43">
        <v>107</v>
      </c>
      <c r="I98" s="43">
        <v>171.6</v>
      </c>
      <c r="J98" s="43">
        <v>97.5</v>
      </c>
      <c r="K98" s="43">
        <v>6.82</v>
      </c>
      <c r="L98" s="43">
        <v>0.19500000000000001</v>
      </c>
      <c r="M98" s="43">
        <v>1.2999999999999999E-2</v>
      </c>
      <c r="N98" s="43">
        <v>0.14299999999999999</v>
      </c>
      <c r="O98" s="43">
        <v>50.7</v>
      </c>
    </row>
    <row r="99" spans="1:41" x14ac:dyDescent="0.25">
      <c r="A99" s="3">
        <v>694</v>
      </c>
      <c r="B99" s="2">
        <v>18.54</v>
      </c>
      <c r="C99" s="3" t="s">
        <v>17</v>
      </c>
      <c r="D99" s="4">
        <v>180</v>
      </c>
      <c r="E99" s="43">
        <v>3.67</v>
      </c>
      <c r="F99" s="43">
        <v>5.76</v>
      </c>
      <c r="G99" s="43">
        <v>24.53</v>
      </c>
      <c r="H99" s="43">
        <v>164.7</v>
      </c>
      <c r="I99" s="43">
        <v>44.37</v>
      </c>
      <c r="J99" s="43">
        <v>103.91</v>
      </c>
      <c r="K99" s="43">
        <v>33.299999999999997</v>
      </c>
      <c r="L99" s="43">
        <v>1.21</v>
      </c>
      <c r="M99" s="43">
        <v>0.16</v>
      </c>
      <c r="N99" s="43">
        <v>21.8</v>
      </c>
      <c r="O99" s="43">
        <v>30.6</v>
      </c>
    </row>
    <row r="100" spans="1:41" x14ac:dyDescent="0.25">
      <c r="A100" s="3">
        <v>833</v>
      </c>
      <c r="B100" s="2">
        <v>2.2999999999999998</v>
      </c>
      <c r="C100" s="3" t="s">
        <v>30</v>
      </c>
      <c r="D100" s="4">
        <v>50</v>
      </c>
      <c r="E100" s="6">
        <v>0.39</v>
      </c>
      <c r="F100" s="6">
        <v>1.1200000000000001</v>
      </c>
      <c r="G100" s="6">
        <v>3.45</v>
      </c>
      <c r="H100" s="6">
        <v>23.67</v>
      </c>
      <c r="I100" s="6">
        <v>3.53</v>
      </c>
      <c r="J100" s="6">
        <v>2.67</v>
      </c>
      <c r="K100" s="6">
        <v>6.58</v>
      </c>
      <c r="L100" s="6">
        <v>0.1</v>
      </c>
      <c r="M100" s="6">
        <v>0.01</v>
      </c>
      <c r="N100" s="6">
        <v>0.8</v>
      </c>
      <c r="O100" s="6">
        <v>5.0000000000000001E-3</v>
      </c>
    </row>
    <row r="101" spans="1:41" x14ac:dyDescent="0.25">
      <c r="A101" s="3">
        <v>1</v>
      </c>
      <c r="B101" s="3">
        <v>6.5</v>
      </c>
      <c r="C101" s="3" t="s">
        <v>18</v>
      </c>
      <c r="D101" s="54" t="s">
        <v>131</v>
      </c>
      <c r="E101" s="6">
        <v>6.14</v>
      </c>
      <c r="F101" s="6">
        <v>1.6</v>
      </c>
      <c r="G101" s="6">
        <v>41.38</v>
      </c>
      <c r="H101" s="6">
        <v>202.4</v>
      </c>
      <c r="I101" s="6">
        <v>18.600000000000001</v>
      </c>
      <c r="J101" s="6">
        <v>12.8</v>
      </c>
      <c r="K101" s="6">
        <v>19.2</v>
      </c>
      <c r="L101" s="6">
        <v>2.2400000000000002</v>
      </c>
      <c r="M101" s="6">
        <v>0.1</v>
      </c>
      <c r="N101" s="6">
        <v>0</v>
      </c>
      <c r="O101" s="6">
        <v>0</v>
      </c>
    </row>
    <row r="102" spans="1:41" x14ac:dyDescent="0.25">
      <c r="A102" s="3">
        <v>251</v>
      </c>
      <c r="B102" s="3">
        <v>30.79</v>
      </c>
      <c r="C102" s="3" t="s">
        <v>118</v>
      </c>
      <c r="D102" s="44">
        <v>100</v>
      </c>
      <c r="E102" s="6">
        <v>2.5</v>
      </c>
      <c r="F102" s="6">
        <v>1.7</v>
      </c>
      <c r="G102" s="6">
        <v>1.9</v>
      </c>
      <c r="H102" s="6">
        <v>37</v>
      </c>
      <c r="I102" s="6">
        <v>60.62</v>
      </c>
      <c r="J102" s="6">
        <v>41.01</v>
      </c>
      <c r="K102" s="6">
        <v>23.17</v>
      </c>
      <c r="L102" s="6">
        <v>0.53</v>
      </c>
      <c r="M102" s="6">
        <v>7.0000000000000007E-2</v>
      </c>
      <c r="N102" s="6">
        <v>106.99</v>
      </c>
      <c r="O102" s="6">
        <v>14.26</v>
      </c>
    </row>
    <row r="103" spans="1:41" x14ac:dyDescent="0.25">
      <c r="A103" s="3">
        <v>943</v>
      </c>
      <c r="B103" s="3">
        <v>2</v>
      </c>
      <c r="C103" s="3" t="s">
        <v>19</v>
      </c>
      <c r="D103" s="4" t="s">
        <v>21</v>
      </c>
      <c r="E103" s="5">
        <v>0.2</v>
      </c>
      <c r="F103" s="5">
        <v>0</v>
      </c>
      <c r="G103" s="5">
        <v>14</v>
      </c>
      <c r="H103" s="5">
        <v>28</v>
      </c>
      <c r="I103" s="5">
        <v>6</v>
      </c>
      <c r="J103" s="6">
        <v>0</v>
      </c>
      <c r="K103" s="6">
        <v>0</v>
      </c>
      <c r="L103" s="5">
        <v>0.4</v>
      </c>
      <c r="M103" s="5">
        <v>0</v>
      </c>
      <c r="N103" s="5">
        <v>0</v>
      </c>
      <c r="O103" s="6">
        <v>0</v>
      </c>
    </row>
    <row r="104" spans="1:41" x14ac:dyDescent="0.25">
      <c r="A104" s="3">
        <v>302</v>
      </c>
      <c r="B104" s="3">
        <v>12.87</v>
      </c>
      <c r="C104" s="7" t="s">
        <v>124</v>
      </c>
      <c r="D104" s="54" t="s">
        <v>134</v>
      </c>
      <c r="E104" s="5">
        <v>4</v>
      </c>
      <c r="F104" s="5">
        <v>2.4</v>
      </c>
      <c r="G104" s="5">
        <v>40.36</v>
      </c>
      <c r="H104" s="5">
        <v>160.6</v>
      </c>
      <c r="I104" s="5">
        <v>36</v>
      </c>
      <c r="J104" s="5">
        <v>7.2</v>
      </c>
      <c r="K104" s="5">
        <v>50</v>
      </c>
      <c r="L104" s="5">
        <v>0.48</v>
      </c>
      <c r="M104" s="5">
        <v>8.0000000000000002E-3</v>
      </c>
      <c r="N104" s="5">
        <v>0</v>
      </c>
      <c r="O104" s="5">
        <v>0</v>
      </c>
      <c r="AK104" s="30"/>
      <c r="AL104" s="29"/>
      <c r="AM104" s="30"/>
      <c r="AN104" s="30"/>
      <c r="AO104" s="30"/>
    </row>
    <row r="105" spans="1:41" x14ac:dyDescent="0.25">
      <c r="A105" s="3"/>
      <c r="B105" s="15">
        <f>SUM(B98:B104)</f>
        <v>90</v>
      </c>
      <c r="C105" s="2"/>
      <c r="D105" s="3"/>
      <c r="E105" s="3">
        <f t="shared" ref="E105:O105" si="8">SUM(E98:E104)</f>
        <v>27.5</v>
      </c>
      <c r="F105" s="3">
        <f t="shared" si="8"/>
        <v>16.34</v>
      </c>
      <c r="G105" s="3">
        <f t="shared" si="8"/>
        <v>202.29000000000002</v>
      </c>
      <c r="H105" s="15">
        <f t="shared" si="8"/>
        <v>723.37</v>
      </c>
      <c r="I105" s="3">
        <f t="shared" si="8"/>
        <v>340.71999999999997</v>
      </c>
      <c r="J105" s="3">
        <f t="shared" si="8"/>
        <v>265.08999999999997</v>
      </c>
      <c r="K105" s="3">
        <f t="shared" si="8"/>
        <v>139.07</v>
      </c>
      <c r="L105" s="3">
        <f t="shared" si="8"/>
        <v>5.1550000000000011</v>
      </c>
      <c r="M105" s="3">
        <f t="shared" si="8"/>
        <v>0.36100000000000004</v>
      </c>
      <c r="N105" s="3">
        <f t="shared" si="8"/>
        <v>129.733</v>
      </c>
      <c r="O105" s="3">
        <f t="shared" si="8"/>
        <v>95.565000000000012</v>
      </c>
    </row>
    <row r="106" spans="1:41" x14ac:dyDescent="0.25">
      <c r="A106" s="3"/>
      <c r="B106" s="3"/>
      <c r="C106" s="7"/>
      <c r="D106" s="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41" ht="18.75" x14ac:dyDescent="0.3">
      <c r="A107" s="60" t="s">
        <v>35</v>
      </c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41" x14ac:dyDescent="0.25">
      <c r="A108" s="3"/>
      <c r="B108" s="3"/>
      <c r="C108" s="14" t="s">
        <v>16</v>
      </c>
      <c r="D108" s="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41" x14ac:dyDescent="0.25">
      <c r="A109" s="3">
        <v>206</v>
      </c>
      <c r="B109" s="3">
        <v>13</v>
      </c>
      <c r="C109" s="7" t="s">
        <v>125</v>
      </c>
      <c r="D109" s="4">
        <v>250</v>
      </c>
      <c r="E109" s="6">
        <v>5.49</v>
      </c>
      <c r="F109" s="6">
        <v>5.28</v>
      </c>
      <c r="G109" s="6">
        <v>16.329999999999998</v>
      </c>
      <c r="H109" s="53">
        <v>134.75</v>
      </c>
      <c r="I109" s="6">
        <v>49.18</v>
      </c>
      <c r="J109" s="6">
        <v>36.9</v>
      </c>
      <c r="K109" s="6">
        <v>115.17</v>
      </c>
      <c r="L109" s="6">
        <v>1.34</v>
      </c>
      <c r="M109" s="6">
        <v>0.18</v>
      </c>
      <c r="N109" s="6">
        <v>24.16</v>
      </c>
      <c r="O109" s="6">
        <v>33.92</v>
      </c>
    </row>
    <row r="110" spans="1:41" x14ac:dyDescent="0.25">
      <c r="A110" s="3">
        <v>302</v>
      </c>
      <c r="B110" s="3">
        <v>3.15</v>
      </c>
      <c r="C110" s="7" t="s">
        <v>123</v>
      </c>
      <c r="D110" s="4">
        <v>18</v>
      </c>
      <c r="E110" s="5">
        <v>1.5</v>
      </c>
      <c r="F110" s="5">
        <v>2.2999999999999998</v>
      </c>
      <c r="G110" s="5">
        <v>15.2</v>
      </c>
      <c r="H110" s="5">
        <v>80.3</v>
      </c>
      <c r="I110" s="5">
        <v>18</v>
      </c>
      <c r="J110" s="5">
        <v>3.6</v>
      </c>
      <c r="K110" s="5">
        <v>25</v>
      </c>
      <c r="L110" s="5">
        <v>0.24</v>
      </c>
      <c r="M110" s="5">
        <v>4.0000000000000001E-3</v>
      </c>
      <c r="N110" s="5">
        <v>0</v>
      </c>
      <c r="O110" s="5">
        <v>0</v>
      </c>
    </row>
    <row r="111" spans="1:41" x14ac:dyDescent="0.25">
      <c r="A111" s="3">
        <v>1</v>
      </c>
      <c r="B111" s="3">
        <v>6.5</v>
      </c>
      <c r="C111" s="3" t="s">
        <v>18</v>
      </c>
      <c r="D111" s="4">
        <v>40</v>
      </c>
      <c r="E111" s="6">
        <v>3.07</v>
      </c>
      <c r="F111" s="6">
        <v>0.81</v>
      </c>
      <c r="G111" s="6">
        <v>20.69</v>
      </c>
      <c r="H111" s="39">
        <v>101.2</v>
      </c>
      <c r="I111" s="6">
        <v>9.3000000000000007</v>
      </c>
      <c r="J111" s="6">
        <v>6.4</v>
      </c>
      <c r="K111" s="6">
        <v>9.6</v>
      </c>
      <c r="L111" s="6">
        <v>0.62</v>
      </c>
      <c r="M111" s="6">
        <v>0.05</v>
      </c>
      <c r="N111" s="6">
        <v>0</v>
      </c>
      <c r="O111" s="6">
        <v>0</v>
      </c>
    </row>
    <row r="112" spans="1:41" x14ac:dyDescent="0.25">
      <c r="A112" s="3">
        <v>847</v>
      </c>
      <c r="B112" s="3">
        <v>24.05</v>
      </c>
      <c r="C112" s="3" t="s">
        <v>98</v>
      </c>
      <c r="D112" s="4">
        <v>180</v>
      </c>
      <c r="E112" s="6">
        <v>0.74</v>
      </c>
      <c r="F112" s="6">
        <v>0.68</v>
      </c>
      <c r="G112" s="6">
        <v>17.04</v>
      </c>
      <c r="H112" s="6">
        <v>81.739999999999995</v>
      </c>
      <c r="I112" s="6">
        <v>8.6999999999999993</v>
      </c>
      <c r="J112" s="6">
        <v>65.94</v>
      </c>
      <c r="K112" s="6">
        <v>0</v>
      </c>
      <c r="L112" s="6">
        <v>1.9139999999999999</v>
      </c>
      <c r="M112" s="6">
        <v>2.6100000000000002E-2</v>
      </c>
      <c r="N112" s="6">
        <v>8.6999999999999993</v>
      </c>
      <c r="O112" s="6">
        <f>O110*0.87</f>
        <v>0</v>
      </c>
    </row>
    <row r="113" spans="1:15" x14ac:dyDescent="0.25">
      <c r="A113" s="55">
        <v>1107</v>
      </c>
      <c r="B113" s="55">
        <v>21</v>
      </c>
      <c r="C113" s="7" t="s">
        <v>119</v>
      </c>
      <c r="D113" s="4">
        <v>70</v>
      </c>
      <c r="E113" s="6">
        <v>4.91</v>
      </c>
      <c r="F113" s="6">
        <v>3.9</v>
      </c>
      <c r="G113" s="6">
        <v>30.36</v>
      </c>
      <c r="H113" s="6">
        <v>186.06</v>
      </c>
      <c r="I113" s="6">
        <v>98.3</v>
      </c>
      <c r="J113" s="6">
        <v>9.9</v>
      </c>
      <c r="K113" s="6">
        <v>60.5</v>
      </c>
      <c r="L113" s="6">
        <v>1.22</v>
      </c>
      <c r="M113" s="6">
        <v>0.05</v>
      </c>
      <c r="N113" s="6">
        <v>7.0000000000000007E-2</v>
      </c>
      <c r="O113" s="6">
        <v>85</v>
      </c>
    </row>
    <row r="114" spans="1:15" x14ac:dyDescent="0.25">
      <c r="A114" s="3">
        <v>29</v>
      </c>
      <c r="B114" s="3">
        <v>20.3</v>
      </c>
      <c r="C114" s="3" t="s">
        <v>115</v>
      </c>
      <c r="D114" s="44">
        <v>180</v>
      </c>
      <c r="E114" s="38">
        <v>2.6</v>
      </c>
      <c r="F114" s="38">
        <v>0.6</v>
      </c>
      <c r="G114" s="38">
        <v>24</v>
      </c>
      <c r="H114" s="38">
        <v>128</v>
      </c>
      <c r="I114" s="38">
        <v>10</v>
      </c>
      <c r="J114" s="38">
        <v>6.5</v>
      </c>
      <c r="K114" s="38">
        <v>34.5</v>
      </c>
      <c r="L114" s="38">
        <v>0.5</v>
      </c>
      <c r="M114" s="38">
        <v>4.0000000000000001E-3</v>
      </c>
      <c r="N114" s="38">
        <v>0</v>
      </c>
      <c r="O114" s="38">
        <v>0</v>
      </c>
    </row>
    <row r="115" spans="1:15" x14ac:dyDescent="0.25">
      <c r="A115" s="3">
        <v>943</v>
      </c>
      <c r="B115" s="3">
        <v>2</v>
      </c>
      <c r="C115" s="3" t="s">
        <v>19</v>
      </c>
      <c r="D115" s="4" t="s">
        <v>21</v>
      </c>
      <c r="E115" s="5">
        <v>0.2</v>
      </c>
      <c r="F115" s="5">
        <v>0</v>
      </c>
      <c r="G115" s="5">
        <v>14</v>
      </c>
      <c r="H115" s="5">
        <v>28</v>
      </c>
      <c r="I115" s="5">
        <v>6</v>
      </c>
      <c r="J115" s="6">
        <v>0</v>
      </c>
      <c r="K115" s="6">
        <v>0</v>
      </c>
      <c r="L115" s="5">
        <v>0.4</v>
      </c>
      <c r="M115" s="5">
        <v>0</v>
      </c>
      <c r="N115" s="5">
        <v>0</v>
      </c>
      <c r="O115" s="6">
        <v>0</v>
      </c>
    </row>
    <row r="116" spans="1:15" x14ac:dyDescent="0.25">
      <c r="A116" s="3"/>
      <c r="B116" s="15">
        <f>SUM(B109:B115)</f>
        <v>90</v>
      </c>
      <c r="C116" s="2"/>
      <c r="D116" s="3"/>
      <c r="E116" s="3">
        <f t="shared" ref="E116:O116" si="9">SUM(E109:E115)</f>
        <v>18.510000000000002</v>
      </c>
      <c r="F116" s="3">
        <f t="shared" si="9"/>
        <v>13.57</v>
      </c>
      <c r="G116" s="3">
        <f t="shared" si="9"/>
        <v>137.62</v>
      </c>
      <c r="H116" s="15">
        <f>SUM(H109:H115)</f>
        <v>740.05</v>
      </c>
      <c r="I116" s="3">
        <f t="shared" si="9"/>
        <v>199.48000000000002</v>
      </c>
      <c r="J116" s="3">
        <f t="shared" si="9"/>
        <v>129.24</v>
      </c>
      <c r="K116" s="3">
        <f t="shared" si="9"/>
        <v>244.77</v>
      </c>
      <c r="L116" s="3">
        <f t="shared" si="9"/>
        <v>6.234</v>
      </c>
      <c r="M116" s="3">
        <f t="shared" si="9"/>
        <v>0.31409999999999999</v>
      </c>
      <c r="N116" s="3">
        <f t="shared" si="9"/>
        <v>32.93</v>
      </c>
      <c r="O116" s="3">
        <f t="shared" si="9"/>
        <v>118.92</v>
      </c>
    </row>
    <row r="117" spans="1:15" x14ac:dyDescent="0.25">
      <c r="A117" s="3"/>
      <c r="B117" s="3"/>
      <c r="C117" s="1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7"/>
      <c r="D118" s="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</sheetData>
  <mergeCells count="36">
    <mergeCell ref="J1:L1"/>
    <mergeCell ref="A2:C2"/>
    <mergeCell ref="J2:O2"/>
    <mergeCell ref="A3:B3"/>
    <mergeCell ref="M3:O3"/>
    <mergeCell ref="A4:B4"/>
    <mergeCell ref="J4:M4"/>
    <mergeCell ref="A6:O7"/>
    <mergeCell ref="K10:K13"/>
    <mergeCell ref="H9:H13"/>
    <mergeCell ref="I9:L9"/>
    <mergeCell ref="L10:L13"/>
    <mergeCell ref="M9:O9"/>
    <mergeCell ref="M10:M13"/>
    <mergeCell ref="E9:G9"/>
    <mergeCell ref="E10:E13"/>
    <mergeCell ref="G10:G13"/>
    <mergeCell ref="A9:A13"/>
    <mergeCell ref="I10:I13"/>
    <mergeCell ref="J10:J13"/>
    <mergeCell ref="O10:O13"/>
    <mergeCell ref="A15:O15"/>
    <mergeCell ref="A25:O25"/>
    <mergeCell ref="N10:N13"/>
    <mergeCell ref="B9:B13"/>
    <mergeCell ref="C9:C13"/>
    <mergeCell ref="D9:D13"/>
    <mergeCell ref="A107:O107"/>
    <mergeCell ref="A44:O44"/>
    <mergeCell ref="A56:O56"/>
    <mergeCell ref="A65:O65"/>
    <mergeCell ref="A75:O75"/>
    <mergeCell ref="A87:O87"/>
    <mergeCell ref="A96:O96"/>
    <mergeCell ref="F10:F13"/>
    <mergeCell ref="A35:O3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7"/>
  <sheetViews>
    <sheetView topLeftCell="A76" workbookViewId="0">
      <selection activeCell="N107" sqref="N107"/>
    </sheetView>
  </sheetViews>
  <sheetFormatPr defaultRowHeight="15" x14ac:dyDescent="0.25"/>
  <sheetData>
    <row r="2" spans="2:21" x14ac:dyDescent="0.25">
      <c r="B2" s="19" t="s">
        <v>64</v>
      </c>
      <c r="C2" s="23" t="s">
        <v>84</v>
      </c>
      <c r="D2" s="23" t="s">
        <v>85</v>
      </c>
      <c r="E2" s="23" t="s">
        <v>86</v>
      </c>
    </row>
    <row r="3" spans="2:21" x14ac:dyDescent="0.25">
      <c r="B3" s="19" t="s">
        <v>70</v>
      </c>
      <c r="C3" s="23">
        <v>0.08</v>
      </c>
      <c r="D3" s="23">
        <v>293.87</v>
      </c>
      <c r="E3" s="19">
        <f>C3*D3</f>
        <v>23.509600000000002</v>
      </c>
      <c r="H3" s="19" t="s">
        <v>61</v>
      </c>
      <c r="I3" s="23" t="s">
        <v>84</v>
      </c>
      <c r="J3" s="23" t="s">
        <v>85</v>
      </c>
      <c r="K3" s="23" t="s">
        <v>86</v>
      </c>
      <c r="M3" s="27" t="s">
        <v>83</v>
      </c>
      <c r="N3" s="23" t="s">
        <v>84</v>
      </c>
      <c r="O3" s="23" t="s">
        <v>85</v>
      </c>
      <c r="P3" s="23" t="s">
        <v>86</v>
      </c>
    </row>
    <row r="4" spans="2:21" x14ac:dyDescent="0.25">
      <c r="H4" s="23" t="s">
        <v>47</v>
      </c>
      <c r="I4" s="23">
        <v>2.5000000000000001E-3</v>
      </c>
      <c r="J4" s="23">
        <v>44.88</v>
      </c>
      <c r="K4" s="24">
        <f t="shared" ref="K4:K9" si="0">I4*J4</f>
        <v>0.11220000000000001</v>
      </c>
      <c r="M4" s="19" t="s">
        <v>71</v>
      </c>
      <c r="N4" s="23">
        <v>0.08</v>
      </c>
      <c r="O4" s="23">
        <v>55.64</v>
      </c>
      <c r="P4" s="19">
        <f>N4*O4</f>
        <v>4.4512</v>
      </c>
    </row>
    <row r="5" spans="2:21" x14ac:dyDescent="0.25">
      <c r="B5" s="19" t="s">
        <v>103</v>
      </c>
      <c r="C5" s="23" t="s">
        <v>84</v>
      </c>
      <c r="D5" s="23" t="s">
        <v>85</v>
      </c>
      <c r="E5" s="23" t="s">
        <v>86</v>
      </c>
      <c r="H5" s="23" t="s">
        <v>62</v>
      </c>
      <c r="I5" s="23">
        <v>5.0000000000000001E-3</v>
      </c>
      <c r="J5" s="23">
        <v>141.07</v>
      </c>
      <c r="K5" s="24">
        <f t="shared" si="0"/>
        <v>0.70535000000000003</v>
      </c>
    </row>
    <row r="6" spans="2:21" x14ac:dyDescent="0.25">
      <c r="B6" s="23" t="s">
        <v>53</v>
      </c>
      <c r="C6" s="23">
        <v>0.20499999999999999</v>
      </c>
      <c r="D6" s="23">
        <v>33.51</v>
      </c>
      <c r="E6" s="24">
        <f>C6*D6</f>
        <v>6.8695499999999994</v>
      </c>
      <c r="H6" s="23" t="s">
        <v>45</v>
      </c>
      <c r="I6" s="23">
        <v>5.0000000000000001E-3</v>
      </c>
      <c r="J6" s="23">
        <v>38.450000000000003</v>
      </c>
      <c r="K6" s="24">
        <f t="shared" si="0"/>
        <v>0.19225000000000003</v>
      </c>
    </row>
    <row r="7" spans="2:21" x14ac:dyDescent="0.25">
      <c r="B7" s="23" t="s">
        <v>44</v>
      </c>
      <c r="C7" s="23">
        <v>6.3E-3</v>
      </c>
      <c r="D7" s="23">
        <v>505.18</v>
      </c>
      <c r="E7" s="24">
        <f>C7*D7</f>
        <v>3.1826340000000002</v>
      </c>
      <c r="H7" s="23" t="s">
        <v>46</v>
      </c>
      <c r="I7" s="23">
        <v>1.1999999999999999E-3</v>
      </c>
      <c r="J7" s="23">
        <v>31.26</v>
      </c>
      <c r="K7" s="24">
        <f t="shared" si="0"/>
        <v>3.7511999999999997E-2</v>
      </c>
      <c r="M7" s="19" t="s">
        <v>19</v>
      </c>
      <c r="N7" s="23" t="s">
        <v>84</v>
      </c>
      <c r="O7" s="23" t="s">
        <v>85</v>
      </c>
      <c r="P7" s="23" t="s">
        <v>86</v>
      </c>
      <c r="R7" s="19" t="s">
        <v>90</v>
      </c>
      <c r="S7" s="23" t="s">
        <v>84</v>
      </c>
      <c r="T7" s="23" t="s">
        <v>85</v>
      </c>
      <c r="U7" s="23" t="s">
        <v>86</v>
      </c>
    </row>
    <row r="8" spans="2:21" x14ac:dyDescent="0.25">
      <c r="B8" s="23" t="s">
        <v>54</v>
      </c>
      <c r="C8" s="23">
        <v>2.8400000000000002E-2</v>
      </c>
      <c r="D8" s="23">
        <v>51.45</v>
      </c>
      <c r="E8" s="24">
        <f>C8*D8</f>
        <v>1.4611800000000001</v>
      </c>
      <c r="H8" s="23" t="s">
        <v>48</v>
      </c>
      <c r="I8" s="23">
        <v>7.5000000000000002E-4</v>
      </c>
      <c r="J8" s="23">
        <v>43.57</v>
      </c>
      <c r="K8" s="24">
        <f t="shared" si="0"/>
        <v>3.2677499999999998E-2</v>
      </c>
      <c r="M8" s="23" t="s">
        <v>66</v>
      </c>
      <c r="N8" s="23">
        <v>1E-3</v>
      </c>
      <c r="O8" s="23">
        <v>564.35</v>
      </c>
      <c r="P8" s="24">
        <f>N8*O8</f>
        <v>0.56435000000000002</v>
      </c>
      <c r="R8" s="19" t="s">
        <v>91</v>
      </c>
      <c r="S8" s="23">
        <v>0.18640000000000001</v>
      </c>
      <c r="T8" s="23">
        <v>67.81</v>
      </c>
      <c r="U8" s="20">
        <f>S8*T8</f>
        <v>12.639784000000001</v>
      </c>
    </row>
    <row r="9" spans="2:21" x14ac:dyDescent="0.25">
      <c r="B9" s="23"/>
      <c r="C9" s="23"/>
      <c r="D9" s="23"/>
      <c r="E9" s="20">
        <f>SUM(E6:E8)</f>
        <v>11.513364000000001</v>
      </c>
      <c r="H9" s="23" t="s">
        <v>51</v>
      </c>
      <c r="I9" s="23">
        <v>1.5E-3</v>
      </c>
      <c r="J9" s="23">
        <v>505.18</v>
      </c>
      <c r="K9" s="24">
        <f t="shared" si="0"/>
        <v>0.75777000000000005</v>
      </c>
      <c r="M9" s="23" t="s">
        <v>67</v>
      </c>
      <c r="N9" s="23">
        <v>1.4999999999999999E-2</v>
      </c>
      <c r="O9" s="23">
        <v>43.57</v>
      </c>
      <c r="P9" s="24">
        <f>N9*O9</f>
        <v>0.65354999999999996</v>
      </c>
    </row>
    <row r="10" spans="2:21" x14ac:dyDescent="0.25">
      <c r="B10" s="30"/>
      <c r="C10" s="30"/>
      <c r="D10" s="30"/>
      <c r="E10" s="21"/>
      <c r="H10" s="23"/>
      <c r="I10" s="23"/>
      <c r="J10" s="23"/>
      <c r="K10" s="24"/>
      <c r="M10" s="23"/>
      <c r="N10" s="23"/>
      <c r="O10" s="23"/>
      <c r="P10" s="24"/>
    </row>
    <row r="11" spans="2:21" x14ac:dyDescent="0.25">
      <c r="H11" s="23"/>
      <c r="I11" s="23"/>
      <c r="J11" s="23"/>
      <c r="K11" s="20">
        <f>SUM(K4:K9)</f>
        <v>1.8377595</v>
      </c>
      <c r="M11" s="23"/>
      <c r="N11" s="23"/>
      <c r="O11" s="23"/>
      <c r="P11" s="20">
        <f>SUM(P8:P9)</f>
        <v>1.2179</v>
      </c>
    </row>
    <row r="12" spans="2:21" x14ac:dyDescent="0.25">
      <c r="C12" s="30"/>
      <c r="D12" s="30"/>
      <c r="E12" s="30"/>
      <c r="F12" s="31"/>
      <c r="M12" s="30"/>
      <c r="N12" s="30"/>
      <c r="O12" s="30"/>
      <c r="P12" s="31"/>
      <c r="R12" s="30"/>
      <c r="S12" s="30"/>
      <c r="T12" s="30"/>
      <c r="U12" s="31"/>
    </row>
    <row r="13" spans="2:21" x14ac:dyDescent="0.25">
      <c r="C13" s="30"/>
      <c r="D13" s="30"/>
      <c r="E13" s="30"/>
      <c r="F13" s="21"/>
      <c r="M13" s="30"/>
      <c r="N13" s="30"/>
      <c r="O13" s="30"/>
      <c r="P13" s="31"/>
      <c r="R13" s="30"/>
      <c r="S13" s="30"/>
      <c r="T13" s="30"/>
      <c r="U13" s="21"/>
    </row>
    <row r="14" spans="2:21" x14ac:dyDescent="0.25">
      <c r="M14" s="30"/>
      <c r="N14" s="30"/>
      <c r="O14" s="30"/>
      <c r="P14" s="21"/>
      <c r="R14" s="30"/>
      <c r="S14" s="30"/>
      <c r="T14" s="30"/>
      <c r="U14" s="30"/>
    </row>
    <row r="15" spans="2:21" x14ac:dyDescent="0.25">
      <c r="M15" s="30"/>
      <c r="N15" s="30"/>
      <c r="O15" s="30"/>
      <c r="P15" s="21"/>
    </row>
    <row r="16" spans="2:21" x14ac:dyDescent="0.25">
      <c r="C16" s="19" t="s">
        <v>75</v>
      </c>
      <c r="D16" s="23"/>
      <c r="E16" s="23"/>
      <c r="F16" s="23"/>
      <c r="H16" s="19" t="s">
        <v>82</v>
      </c>
      <c r="I16" s="23" t="s">
        <v>84</v>
      </c>
      <c r="J16" s="23" t="s">
        <v>85</v>
      </c>
      <c r="K16" s="23" t="s">
        <v>86</v>
      </c>
      <c r="M16" s="19" t="s">
        <v>28</v>
      </c>
      <c r="N16" s="23" t="s">
        <v>84</v>
      </c>
      <c r="O16" s="23" t="s">
        <v>85</v>
      </c>
      <c r="P16" s="23" t="s">
        <v>86</v>
      </c>
      <c r="R16" s="19" t="s">
        <v>100</v>
      </c>
      <c r="S16" s="23" t="s">
        <v>84</v>
      </c>
      <c r="T16" s="23" t="s">
        <v>85</v>
      </c>
      <c r="U16" s="23" t="s">
        <v>86</v>
      </c>
    </row>
    <row r="17" spans="2:21" ht="90" x14ac:dyDescent="0.25">
      <c r="C17" s="23" t="s">
        <v>76</v>
      </c>
      <c r="D17" s="23">
        <v>2</v>
      </c>
      <c r="E17" s="23">
        <v>6.32</v>
      </c>
      <c r="F17" s="24">
        <f>D17*E17</f>
        <v>12.64</v>
      </c>
      <c r="H17" s="26" t="s">
        <v>81</v>
      </c>
      <c r="I17" s="23">
        <v>0.1086</v>
      </c>
      <c r="J17" s="23">
        <v>139.07</v>
      </c>
      <c r="K17" s="19">
        <f>I17*J17</f>
        <v>15.103002</v>
      </c>
      <c r="M17" s="23" t="s">
        <v>74</v>
      </c>
      <c r="N17" s="23">
        <v>6.0000000000000001E-3</v>
      </c>
      <c r="O17" s="23">
        <v>524.27</v>
      </c>
      <c r="P17" s="24">
        <f>N17*O17</f>
        <v>3.1456200000000001</v>
      </c>
      <c r="R17" s="23" t="s">
        <v>52</v>
      </c>
      <c r="S17" s="23">
        <v>0.02</v>
      </c>
      <c r="T17" s="23">
        <v>519.70000000000005</v>
      </c>
      <c r="U17" s="24">
        <f>S17*T17</f>
        <v>10.394000000000002</v>
      </c>
    </row>
    <row r="18" spans="2:21" x14ac:dyDescent="0.25">
      <c r="C18" s="23" t="s">
        <v>73</v>
      </c>
      <c r="D18" s="23">
        <v>4.4999999999999998E-2</v>
      </c>
      <c r="E18" s="23">
        <v>51.45</v>
      </c>
      <c r="F18" s="24">
        <f>D18*E18</f>
        <v>2.3152500000000003</v>
      </c>
      <c r="M18" s="23" t="s">
        <v>67</v>
      </c>
      <c r="N18" s="23">
        <v>0.02</v>
      </c>
      <c r="O18" s="23">
        <v>43.57</v>
      </c>
      <c r="P18" s="24">
        <f>N18*O18</f>
        <v>0.87140000000000006</v>
      </c>
      <c r="R18" s="23"/>
      <c r="S18" s="23"/>
      <c r="T18" s="23"/>
      <c r="U18" s="24">
        <f>SUM(U17)</f>
        <v>10.394000000000002</v>
      </c>
    </row>
    <row r="19" spans="2:21" x14ac:dyDescent="0.25">
      <c r="C19" s="23" t="s">
        <v>59</v>
      </c>
      <c r="D19" s="23">
        <v>7.3000000000000001E-3</v>
      </c>
      <c r="E19" s="23">
        <v>505.18</v>
      </c>
      <c r="F19" s="24">
        <f>D19*E19</f>
        <v>3.6878139999999999</v>
      </c>
      <c r="H19" s="29"/>
      <c r="I19" s="30"/>
      <c r="J19" s="30"/>
      <c r="K19" s="30"/>
      <c r="M19" s="23" t="s">
        <v>73</v>
      </c>
      <c r="N19" s="23">
        <v>0.05</v>
      </c>
      <c r="O19" s="23">
        <v>51.45</v>
      </c>
      <c r="P19" s="24">
        <f>N19*O19</f>
        <v>2.5725000000000002</v>
      </c>
      <c r="R19" s="30"/>
      <c r="S19" s="30"/>
      <c r="T19" s="30"/>
      <c r="U19" s="21"/>
    </row>
    <row r="20" spans="2:21" x14ac:dyDescent="0.25">
      <c r="C20" s="23"/>
      <c r="D20" s="23"/>
      <c r="E20" s="23"/>
      <c r="F20" s="20">
        <f>SUM(F17:F19)</f>
        <v>18.643064000000003</v>
      </c>
      <c r="H20" s="29"/>
      <c r="I20" s="30"/>
      <c r="J20" s="30"/>
      <c r="K20" s="29"/>
      <c r="M20" s="23"/>
      <c r="N20" s="23"/>
      <c r="O20" s="23"/>
      <c r="P20" s="20">
        <f>SUM(P17:P19)</f>
        <v>6.5895200000000003</v>
      </c>
    </row>
    <row r="21" spans="2:21" x14ac:dyDescent="0.25">
      <c r="M21" s="30"/>
      <c r="N21" s="30"/>
      <c r="O21" s="30"/>
      <c r="P21" s="21"/>
      <c r="R21" s="30"/>
      <c r="S21" s="30"/>
      <c r="T21" s="30"/>
      <c r="U21" s="31"/>
    </row>
    <row r="22" spans="2:21" x14ac:dyDescent="0.25">
      <c r="M22" s="30"/>
      <c r="N22" s="30"/>
      <c r="O22" s="30"/>
      <c r="P22" s="21"/>
      <c r="R22" s="30"/>
      <c r="S22" s="30"/>
      <c r="T22" s="30"/>
      <c r="U22" s="31"/>
    </row>
    <row r="23" spans="2:21" ht="90" x14ac:dyDescent="0.25">
      <c r="B23" s="26" t="s">
        <v>55</v>
      </c>
      <c r="C23" s="23" t="s">
        <v>84</v>
      </c>
      <c r="D23" s="23" t="s">
        <v>85</v>
      </c>
      <c r="E23" s="23" t="s">
        <v>86</v>
      </c>
      <c r="G23" s="27" t="s">
        <v>83</v>
      </c>
      <c r="H23" s="23" t="s">
        <v>84</v>
      </c>
      <c r="I23" s="23" t="s">
        <v>85</v>
      </c>
      <c r="J23" s="23" t="s">
        <v>86</v>
      </c>
      <c r="M23" s="19" t="s">
        <v>24</v>
      </c>
      <c r="N23" s="23" t="s">
        <v>84</v>
      </c>
      <c r="O23" s="23" t="s">
        <v>85</v>
      </c>
      <c r="P23" s="23" t="s">
        <v>86</v>
      </c>
      <c r="R23" s="30"/>
      <c r="S23" s="30"/>
      <c r="T23" s="30"/>
      <c r="U23" s="31"/>
    </row>
    <row r="24" spans="2:21" x14ac:dyDescent="0.25">
      <c r="B24" s="23" t="s">
        <v>56</v>
      </c>
      <c r="C24" s="23">
        <v>3.3300000000000003E-2</v>
      </c>
      <c r="D24" s="23">
        <v>35.39</v>
      </c>
      <c r="E24" s="24">
        <f>C24*D24</f>
        <v>1.1784870000000001</v>
      </c>
      <c r="G24" s="19" t="s">
        <v>71</v>
      </c>
      <c r="H24" s="23">
        <v>0.08</v>
      </c>
      <c r="I24" s="23">
        <v>55.64</v>
      </c>
      <c r="J24" s="19">
        <f>H24*I24</f>
        <v>4.4512</v>
      </c>
      <c r="M24" s="23" t="s">
        <v>24</v>
      </c>
      <c r="N24" s="23">
        <v>6.0000000000000001E-3</v>
      </c>
      <c r="O24" s="23">
        <v>636.65</v>
      </c>
      <c r="P24" s="24">
        <f>N24*O24</f>
        <v>3.8199000000000001</v>
      </c>
    </row>
    <row r="25" spans="2:21" x14ac:dyDescent="0.25">
      <c r="B25" s="23" t="s">
        <v>44</v>
      </c>
      <c r="C25" s="23">
        <v>5.0000000000000001E-3</v>
      </c>
      <c r="D25" s="23">
        <v>505.18</v>
      </c>
      <c r="E25" s="24">
        <f>C25*D25</f>
        <v>2.5259</v>
      </c>
      <c r="G25" s="19" t="s">
        <v>49</v>
      </c>
      <c r="H25" s="23"/>
      <c r="I25" s="23"/>
      <c r="J25" s="23"/>
      <c r="M25" s="23" t="s">
        <v>67</v>
      </c>
      <c r="N25" s="23">
        <v>0.02</v>
      </c>
      <c r="O25" s="23">
        <v>43.57</v>
      </c>
      <c r="P25" s="24">
        <f>N25*O25</f>
        <v>0.87140000000000006</v>
      </c>
    </row>
    <row r="26" spans="2:21" x14ac:dyDescent="0.25">
      <c r="B26" s="23" t="s">
        <v>48</v>
      </c>
      <c r="C26" s="23">
        <v>5.0000000000000001E-3</v>
      </c>
      <c r="D26" s="23">
        <v>43.57</v>
      </c>
      <c r="E26" s="24">
        <f>C26*D26</f>
        <v>0.21785000000000002</v>
      </c>
      <c r="G26" s="23" t="s">
        <v>50</v>
      </c>
      <c r="H26" s="23">
        <v>0.04</v>
      </c>
      <c r="I26" s="23">
        <v>55.64</v>
      </c>
      <c r="J26" s="24">
        <f>H26*I26</f>
        <v>2.2256</v>
      </c>
      <c r="M26" s="23" t="s">
        <v>73</v>
      </c>
      <c r="N26" s="23">
        <v>0.05</v>
      </c>
      <c r="O26" s="23">
        <v>51.45</v>
      </c>
      <c r="P26" s="24">
        <f>N26*O26</f>
        <v>2.5725000000000002</v>
      </c>
      <c r="R26" s="19" t="s">
        <v>90</v>
      </c>
      <c r="S26" s="23" t="s">
        <v>84</v>
      </c>
      <c r="T26" s="23" t="s">
        <v>85</v>
      </c>
      <c r="U26" s="23" t="s">
        <v>86</v>
      </c>
    </row>
    <row r="27" spans="2:21" x14ac:dyDescent="0.25">
      <c r="B27" s="23" t="s">
        <v>54</v>
      </c>
      <c r="C27" s="23">
        <v>0.05</v>
      </c>
      <c r="D27" s="23">
        <v>51.45</v>
      </c>
      <c r="E27" s="24">
        <f>C27*D27</f>
        <v>2.5725000000000002</v>
      </c>
      <c r="G27" s="23" t="s">
        <v>51</v>
      </c>
      <c r="H27" s="23">
        <v>0.01</v>
      </c>
      <c r="I27" s="23">
        <v>505.18</v>
      </c>
      <c r="J27" s="24">
        <f>H27*I27</f>
        <v>5.0518000000000001</v>
      </c>
      <c r="M27" s="23"/>
      <c r="N27" s="23"/>
      <c r="O27" s="23"/>
      <c r="P27" s="20">
        <f>SUM(P24:P26)</f>
        <v>7.2637999999999998</v>
      </c>
      <c r="R27" s="19" t="s">
        <v>99</v>
      </c>
      <c r="S27" s="23">
        <v>0.15279999999999999</v>
      </c>
      <c r="T27" s="23">
        <v>160.38</v>
      </c>
      <c r="U27" s="19">
        <f>S27*T27</f>
        <v>24.506063999999999</v>
      </c>
    </row>
    <row r="28" spans="2:21" x14ac:dyDescent="0.25">
      <c r="B28" s="23"/>
      <c r="C28" s="23"/>
      <c r="D28" s="23"/>
      <c r="E28" s="20">
        <f>SUM(E24:E27)</f>
        <v>6.4947370000000006</v>
      </c>
      <c r="G28" s="23" t="s">
        <v>52</v>
      </c>
      <c r="H28" s="23">
        <v>0.01</v>
      </c>
      <c r="I28" s="23">
        <v>519.70000000000005</v>
      </c>
      <c r="J28" s="24">
        <f>H28*I28</f>
        <v>5.197000000000001</v>
      </c>
    </row>
    <row r="29" spans="2:21" x14ac:dyDescent="0.25">
      <c r="G29" s="23"/>
      <c r="H29" s="23"/>
      <c r="I29" s="23"/>
      <c r="J29" s="24">
        <f>SUM(J26:J28)</f>
        <v>12.474400000000001</v>
      </c>
    </row>
    <row r="31" spans="2:21" x14ac:dyDescent="0.25">
      <c r="B31" s="19" t="s">
        <v>88</v>
      </c>
      <c r="C31" s="23"/>
      <c r="D31" s="23"/>
      <c r="E31" s="23"/>
      <c r="G31" s="27" t="s">
        <v>83</v>
      </c>
      <c r="H31" s="23" t="s">
        <v>84</v>
      </c>
      <c r="I31" s="23" t="s">
        <v>85</v>
      </c>
      <c r="J31" s="23" t="s">
        <v>86</v>
      </c>
      <c r="M31" s="19" t="s">
        <v>82</v>
      </c>
      <c r="N31" s="23" t="s">
        <v>84</v>
      </c>
      <c r="O31" s="23" t="s">
        <v>85</v>
      </c>
      <c r="P31" s="23" t="s">
        <v>86</v>
      </c>
      <c r="R31" s="32"/>
      <c r="S31" s="30"/>
      <c r="T31" s="30"/>
      <c r="U31" s="30"/>
    </row>
    <row r="32" spans="2:21" ht="75" x14ac:dyDescent="0.25">
      <c r="B32" s="23" t="s">
        <v>77</v>
      </c>
      <c r="C32" s="23">
        <v>0.14099999999999999</v>
      </c>
      <c r="D32" s="23">
        <v>204.75</v>
      </c>
      <c r="E32" s="24">
        <f t="shared" ref="E32:E38" si="1">C32*D32</f>
        <v>28.869749999999996</v>
      </c>
      <c r="G32" s="19" t="s">
        <v>71</v>
      </c>
      <c r="H32" s="23">
        <v>0.08</v>
      </c>
      <c r="I32" s="23">
        <v>55.64</v>
      </c>
      <c r="J32" s="19">
        <f>H32*I32</f>
        <v>4.4512</v>
      </c>
      <c r="M32" s="26" t="s">
        <v>95</v>
      </c>
      <c r="N32" s="23">
        <v>2.2658999999999999E-2</v>
      </c>
      <c r="O32" s="23">
        <v>400</v>
      </c>
      <c r="P32" s="19">
        <f>N32*O32</f>
        <v>9.0635999999999992</v>
      </c>
      <c r="R32" s="30"/>
      <c r="S32" s="30"/>
      <c r="T32" s="30"/>
      <c r="U32" s="31"/>
    </row>
    <row r="33" spans="2:22" x14ac:dyDescent="0.25">
      <c r="B33" s="23" t="s">
        <v>78</v>
      </c>
      <c r="C33" s="23">
        <v>1.2E-2</v>
      </c>
      <c r="D33" s="23">
        <v>44.88</v>
      </c>
      <c r="E33" s="24">
        <f t="shared" si="1"/>
        <v>0.53856000000000004</v>
      </c>
      <c r="M33" s="30"/>
      <c r="N33" s="30"/>
      <c r="O33" s="30"/>
      <c r="P33" s="31"/>
      <c r="R33" s="30"/>
      <c r="S33" s="30"/>
      <c r="T33" s="30"/>
      <c r="U33" s="31"/>
    </row>
    <row r="34" spans="2:22" x14ac:dyDescent="0.25">
      <c r="B34" s="23" t="s">
        <v>67</v>
      </c>
      <c r="C34" s="23">
        <v>0.01</v>
      </c>
      <c r="D34" s="23">
        <v>43.57</v>
      </c>
      <c r="E34" s="24">
        <f t="shared" si="1"/>
        <v>0.43570000000000003</v>
      </c>
      <c r="M34" s="30"/>
      <c r="N34" s="30"/>
      <c r="O34" s="30"/>
      <c r="P34" s="31"/>
      <c r="R34" s="30"/>
      <c r="S34" s="30"/>
      <c r="T34" s="30"/>
      <c r="U34" s="21"/>
    </row>
    <row r="35" spans="2:22" x14ac:dyDescent="0.25">
      <c r="B35" s="23" t="s">
        <v>79</v>
      </c>
      <c r="C35" s="23">
        <v>0.1</v>
      </c>
      <c r="D35" s="23">
        <v>6.32</v>
      </c>
      <c r="E35" s="24">
        <f t="shared" si="1"/>
        <v>0.63200000000000012</v>
      </c>
      <c r="G35" s="19" t="s">
        <v>19</v>
      </c>
      <c r="H35" s="23" t="s">
        <v>84</v>
      </c>
      <c r="I35" s="23" t="s">
        <v>85</v>
      </c>
      <c r="J35" s="23" t="s">
        <v>86</v>
      </c>
      <c r="M35" s="30"/>
      <c r="N35" s="30"/>
      <c r="O35" s="30"/>
      <c r="P35" s="31"/>
      <c r="R35" s="30"/>
      <c r="S35" s="30"/>
      <c r="T35" s="30"/>
      <c r="U35" s="30"/>
    </row>
    <row r="36" spans="2:22" x14ac:dyDescent="0.25">
      <c r="B36" s="23" t="s">
        <v>59</v>
      </c>
      <c r="C36" s="23">
        <v>5.0000000000000001E-3</v>
      </c>
      <c r="D36" s="23">
        <v>505.18</v>
      </c>
      <c r="E36" s="24">
        <f t="shared" si="1"/>
        <v>2.5259</v>
      </c>
      <c r="G36" s="23" t="s">
        <v>66</v>
      </c>
      <c r="H36" s="23">
        <v>1E-3</v>
      </c>
      <c r="I36" s="23">
        <v>564.35</v>
      </c>
      <c r="J36" s="24">
        <f>H36*I36</f>
        <v>0.56435000000000002</v>
      </c>
      <c r="M36" s="30"/>
      <c r="N36" s="30"/>
      <c r="O36" s="30"/>
      <c r="P36" s="31"/>
      <c r="R36" s="29"/>
      <c r="S36" s="30"/>
      <c r="T36" s="30"/>
      <c r="U36" s="33"/>
    </row>
    <row r="37" spans="2:22" x14ac:dyDescent="0.25">
      <c r="B37" s="23" t="s">
        <v>80</v>
      </c>
      <c r="C37" s="23">
        <v>5.0000000000000001E-3</v>
      </c>
      <c r="D37" s="23">
        <v>195.82</v>
      </c>
      <c r="E37" s="24">
        <f t="shared" si="1"/>
        <v>0.97909999999999997</v>
      </c>
      <c r="G37" s="23" t="s">
        <v>67</v>
      </c>
      <c r="H37" s="23">
        <v>1.4999999999999999E-2</v>
      </c>
      <c r="I37" s="23">
        <v>43.57</v>
      </c>
      <c r="J37" s="24">
        <f>H37*I37</f>
        <v>0.65354999999999996</v>
      </c>
      <c r="M37" s="30"/>
      <c r="N37" s="30"/>
      <c r="O37" s="30"/>
      <c r="P37" s="31"/>
      <c r="R37" s="30"/>
      <c r="S37" s="19"/>
      <c r="T37" s="23"/>
      <c r="U37" s="23"/>
      <c r="V37" s="23"/>
    </row>
    <row r="38" spans="2:22" x14ac:dyDescent="0.25">
      <c r="B38" s="23" t="s">
        <v>87</v>
      </c>
      <c r="C38" s="28">
        <v>0.03</v>
      </c>
      <c r="D38" s="6">
        <v>215</v>
      </c>
      <c r="E38" s="24">
        <f t="shared" si="1"/>
        <v>6.45</v>
      </c>
      <c r="G38" s="23"/>
      <c r="H38" s="23"/>
      <c r="I38" s="23"/>
      <c r="J38" s="20">
        <f>SUM(J36:J37)</f>
        <v>1.2179</v>
      </c>
      <c r="M38" s="30"/>
      <c r="N38" s="30"/>
      <c r="O38" s="30"/>
      <c r="P38" s="21"/>
      <c r="R38" s="30"/>
      <c r="S38" s="26"/>
      <c r="T38" s="23"/>
      <c r="U38" s="23"/>
      <c r="V38" s="19"/>
    </row>
    <row r="39" spans="2:22" x14ac:dyDescent="0.25">
      <c r="B39" s="23"/>
      <c r="C39" s="23"/>
      <c r="D39" s="23"/>
      <c r="E39" s="24">
        <f>SUM(E32:E38)</f>
        <v>40.431010000000001</v>
      </c>
      <c r="R39" s="30"/>
      <c r="S39" s="30"/>
      <c r="T39" s="30"/>
      <c r="U39" s="34"/>
    </row>
    <row r="41" spans="2:22" x14ac:dyDescent="0.25">
      <c r="M41" s="30"/>
      <c r="N41" s="30"/>
      <c r="O41" s="30"/>
      <c r="P41" s="30"/>
      <c r="Q41" s="30"/>
      <c r="R41" s="30"/>
      <c r="S41" s="30"/>
      <c r="T41" s="30"/>
      <c r="U41" s="30"/>
    </row>
    <row r="42" spans="2:22" x14ac:dyDescent="0.25">
      <c r="B42" s="19" t="s">
        <v>104</v>
      </c>
      <c r="C42" s="23"/>
      <c r="D42" s="23"/>
      <c r="E42" s="25"/>
      <c r="G42" s="19" t="s">
        <v>65</v>
      </c>
      <c r="H42" s="23" t="s">
        <v>84</v>
      </c>
      <c r="I42" s="23" t="s">
        <v>85</v>
      </c>
      <c r="J42" s="23" t="s">
        <v>86</v>
      </c>
      <c r="M42" s="29"/>
      <c r="N42" s="30"/>
      <c r="O42" s="30"/>
      <c r="P42" s="30"/>
      <c r="Q42" s="30"/>
      <c r="R42" s="29"/>
      <c r="S42" s="30"/>
      <c r="T42" s="30"/>
      <c r="U42" s="30"/>
    </row>
    <row r="43" spans="2:22" x14ac:dyDescent="0.25">
      <c r="B43" s="23" t="s">
        <v>89</v>
      </c>
      <c r="C43" s="23">
        <v>0.18826000000000001</v>
      </c>
      <c r="D43" s="23">
        <v>232.77</v>
      </c>
      <c r="E43" s="25">
        <f>C43*D43</f>
        <v>43.821280200000004</v>
      </c>
      <c r="G43" s="19" t="s">
        <v>18</v>
      </c>
      <c r="H43" s="23">
        <v>0.04</v>
      </c>
      <c r="I43" s="23">
        <v>55.64</v>
      </c>
      <c r="J43" s="19">
        <f>H43*I43</f>
        <v>2.2256</v>
      </c>
      <c r="M43" s="30"/>
      <c r="N43" s="30"/>
      <c r="O43" s="30"/>
      <c r="P43" s="31"/>
      <c r="Q43" s="30"/>
      <c r="R43" s="29"/>
      <c r="S43" s="30"/>
      <c r="T43" s="30"/>
      <c r="U43" s="29"/>
    </row>
    <row r="44" spans="2:22" x14ac:dyDescent="0.25">
      <c r="B44" s="23" t="s">
        <v>59</v>
      </c>
      <c r="C44" s="23">
        <v>5.0000000000000001E-3</v>
      </c>
      <c r="D44" s="23">
        <v>505.18</v>
      </c>
      <c r="E44" s="25">
        <f>C44*D44</f>
        <v>2.5259</v>
      </c>
      <c r="G44" s="29"/>
      <c r="H44" s="30"/>
      <c r="I44" s="30"/>
      <c r="J44" s="30"/>
      <c r="M44" s="30"/>
      <c r="N44" s="30"/>
      <c r="O44" s="30"/>
      <c r="P44" s="31"/>
      <c r="Q44" s="30"/>
      <c r="R44" s="30"/>
      <c r="S44" s="30"/>
      <c r="T44" s="30"/>
      <c r="U44" s="30"/>
    </row>
    <row r="45" spans="2:22" x14ac:dyDescent="0.25">
      <c r="B45" s="23"/>
      <c r="C45" s="23"/>
      <c r="D45" s="23"/>
      <c r="E45" s="20">
        <f>SUM(E43:E44)</f>
        <v>46.347180200000004</v>
      </c>
      <c r="G45" s="19" t="s">
        <v>28</v>
      </c>
      <c r="H45" s="23" t="s">
        <v>84</v>
      </c>
      <c r="I45" s="23" t="s">
        <v>85</v>
      </c>
      <c r="J45" s="23" t="s">
        <v>86</v>
      </c>
      <c r="M45" s="30"/>
      <c r="N45" s="30"/>
      <c r="O45" s="30"/>
      <c r="P45" s="21"/>
      <c r="Q45" s="30"/>
      <c r="R45" s="30"/>
      <c r="S45" s="30"/>
      <c r="T45" s="30"/>
      <c r="U45" s="30"/>
    </row>
    <row r="46" spans="2:22" x14ac:dyDescent="0.25">
      <c r="G46" s="23" t="s">
        <v>74</v>
      </c>
      <c r="H46" s="23">
        <v>6.0000000000000001E-3</v>
      </c>
      <c r="I46" s="23">
        <v>524.27</v>
      </c>
      <c r="J46" s="24">
        <f>H46*I46</f>
        <v>3.1456200000000001</v>
      </c>
      <c r="M46" s="30"/>
      <c r="N46" s="30"/>
      <c r="O46" s="30"/>
      <c r="P46" s="30"/>
      <c r="Q46" s="30"/>
      <c r="R46" s="30"/>
      <c r="S46" s="30"/>
      <c r="T46" s="30"/>
      <c r="U46" s="30"/>
    </row>
    <row r="47" spans="2:22" x14ac:dyDescent="0.25">
      <c r="G47" s="23" t="s">
        <v>67</v>
      </c>
      <c r="H47" s="23">
        <v>0.02</v>
      </c>
      <c r="I47" s="23">
        <v>43.57</v>
      </c>
      <c r="J47" s="24">
        <f>H47*I47</f>
        <v>0.87140000000000006</v>
      </c>
      <c r="M47" s="29"/>
      <c r="N47" s="30"/>
      <c r="O47" s="30"/>
      <c r="P47" s="30"/>
      <c r="Q47" s="30"/>
      <c r="R47" s="29"/>
      <c r="S47" s="30"/>
      <c r="T47" s="30"/>
      <c r="U47" s="30"/>
    </row>
    <row r="48" spans="2:22" x14ac:dyDescent="0.25">
      <c r="B48" s="35"/>
      <c r="C48" s="30"/>
      <c r="D48" s="30"/>
      <c r="E48" s="30"/>
      <c r="G48" s="23" t="s">
        <v>73</v>
      </c>
      <c r="H48" s="23">
        <v>0.05</v>
      </c>
      <c r="I48" s="23">
        <v>51.45</v>
      </c>
      <c r="J48" s="24">
        <f>H48*I48</f>
        <v>2.5725000000000002</v>
      </c>
      <c r="M48" s="30"/>
      <c r="N48" s="30"/>
      <c r="O48" s="30"/>
      <c r="P48" s="31"/>
      <c r="Q48" s="30"/>
      <c r="R48" s="30"/>
      <c r="S48" s="30"/>
      <c r="T48" s="30"/>
      <c r="U48" s="31"/>
    </row>
    <row r="49" spans="2:21" x14ac:dyDescent="0.25">
      <c r="B49" s="30"/>
      <c r="C49" s="30"/>
      <c r="D49" s="30"/>
      <c r="E49" s="30"/>
      <c r="G49" s="23"/>
      <c r="H49" s="23"/>
      <c r="I49" s="23"/>
      <c r="J49" s="20">
        <f>SUM(J46:J48)</f>
        <v>6.5895200000000003</v>
      </c>
    </row>
    <row r="50" spans="2:21" x14ac:dyDescent="0.25">
      <c r="B50" s="19" t="s">
        <v>90</v>
      </c>
      <c r="C50" s="23" t="s">
        <v>84</v>
      </c>
      <c r="D50" s="23" t="s">
        <v>85</v>
      </c>
      <c r="E50" s="23" t="s">
        <v>86</v>
      </c>
    </row>
    <row r="51" spans="2:21" x14ac:dyDescent="0.25">
      <c r="B51" s="19" t="s">
        <v>98</v>
      </c>
      <c r="C51" s="23">
        <v>8.7749999999999995E-2</v>
      </c>
      <c r="D51" s="23">
        <v>141.65</v>
      </c>
      <c r="E51" s="19">
        <f>C51*D51</f>
        <v>12.4297875</v>
      </c>
      <c r="G51" s="19" t="s">
        <v>65</v>
      </c>
      <c r="H51" s="23" t="s">
        <v>84</v>
      </c>
      <c r="I51" s="23" t="s">
        <v>85</v>
      </c>
      <c r="J51" s="23" t="s">
        <v>86</v>
      </c>
      <c r="M51" s="19" t="s">
        <v>29</v>
      </c>
      <c r="N51" s="23" t="s">
        <v>84</v>
      </c>
      <c r="O51" s="23" t="s">
        <v>85</v>
      </c>
      <c r="P51" s="23" t="s">
        <v>86</v>
      </c>
      <c r="R51" s="19" t="s">
        <v>61</v>
      </c>
      <c r="S51" s="23" t="s">
        <v>84</v>
      </c>
      <c r="T51" s="23" t="s">
        <v>85</v>
      </c>
      <c r="U51" s="23" t="s">
        <v>86</v>
      </c>
    </row>
    <row r="52" spans="2:21" x14ac:dyDescent="0.25">
      <c r="B52" s="29"/>
      <c r="C52" s="30"/>
      <c r="D52" s="30"/>
      <c r="E52" s="29"/>
      <c r="G52" s="19" t="s">
        <v>18</v>
      </c>
      <c r="H52" s="23">
        <v>0.04</v>
      </c>
      <c r="I52" s="23">
        <v>55.64</v>
      </c>
      <c r="J52" s="19">
        <f>H52*I52</f>
        <v>2.2256</v>
      </c>
      <c r="M52" s="23" t="s">
        <v>66</v>
      </c>
      <c r="N52" s="23">
        <v>1E-3</v>
      </c>
      <c r="O52" s="23">
        <v>564.35</v>
      </c>
      <c r="P52" s="24">
        <f>N52*O52</f>
        <v>0.56435000000000002</v>
      </c>
      <c r="R52" s="23" t="s">
        <v>47</v>
      </c>
      <c r="S52" s="23">
        <v>2.5000000000000001E-3</v>
      </c>
      <c r="T52" s="23">
        <v>44.88</v>
      </c>
      <c r="U52" s="24">
        <f t="shared" ref="U52:U57" si="2">S52*T52</f>
        <v>0.11220000000000001</v>
      </c>
    </row>
    <row r="53" spans="2:21" x14ac:dyDescent="0.25">
      <c r="M53" s="23" t="s">
        <v>72</v>
      </c>
      <c r="N53" s="23">
        <v>7.0000000000000001E-3</v>
      </c>
      <c r="O53" s="23">
        <v>132.53</v>
      </c>
      <c r="P53" s="24">
        <f>N53*O53</f>
        <v>0.92771000000000003</v>
      </c>
      <c r="R53" s="23" t="s">
        <v>62</v>
      </c>
      <c r="S53" s="23">
        <v>5.0000000000000001E-3</v>
      </c>
      <c r="T53" s="23">
        <v>141.07</v>
      </c>
      <c r="U53" s="24">
        <f t="shared" si="2"/>
        <v>0.70535000000000003</v>
      </c>
    </row>
    <row r="54" spans="2:21" ht="45" x14ac:dyDescent="0.25">
      <c r="B54" s="19" t="s">
        <v>106</v>
      </c>
      <c r="C54" s="23" t="s">
        <v>84</v>
      </c>
      <c r="D54" s="23" t="s">
        <v>85</v>
      </c>
      <c r="E54" s="23" t="s">
        <v>86</v>
      </c>
      <c r="G54" s="26" t="s">
        <v>105</v>
      </c>
      <c r="H54" s="23" t="s">
        <v>84</v>
      </c>
      <c r="I54" s="23" t="s">
        <v>85</v>
      </c>
      <c r="J54" s="23" t="s">
        <v>86</v>
      </c>
      <c r="M54" s="23" t="s">
        <v>67</v>
      </c>
      <c r="N54" s="23">
        <v>1.4999999999999999E-2</v>
      </c>
      <c r="O54" s="23">
        <v>43.57</v>
      </c>
      <c r="P54" s="24">
        <f>N54*O54</f>
        <v>0.65354999999999996</v>
      </c>
      <c r="R54" s="23" t="s">
        <v>45</v>
      </c>
      <c r="S54" s="23">
        <v>5.0000000000000001E-3</v>
      </c>
      <c r="T54" s="23">
        <v>38.450000000000003</v>
      </c>
      <c r="U54" s="24">
        <f t="shared" si="2"/>
        <v>0.19225000000000003</v>
      </c>
    </row>
    <row r="55" spans="2:21" x14ac:dyDescent="0.25">
      <c r="B55" s="23" t="s">
        <v>43</v>
      </c>
      <c r="C55" s="23">
        <v>6.1199999999999997E-2</v>
      </c>
      <c r="D55" s="23">
        <v>61.03</v>
      </c>
      <c r="E55" s="24">
        <f>C55*D55</f>
        <v>3.735036</v>
      </c>
      <c r="G55" s="23" t="s">
        <v>102</v>
      </c>
      <c r="H55" s="23">
        <v>0.12</v>
      </c>
      <c r="I55" s="23">
        <v>243.34</v>
      </c>
      <c r="J55" s="25">
        <f>H55*I55</f>
        <v>29.200800000000001</v>
      </c>
      <c r="M55" s="23"/>
      <c r="N55" s="23"/>
      <c r="O55" s="23"/>
      <c r="P55" s="20">
        <f>SUM(P52:P54)</f>
        <v>2.14561</v>
      </c>
      <c r="R55" s="23" t="s">
        <v>46</v>
      </c>
      <c r="S55" s="23">
        <v>1.1999999999999999E-3</v>
      </c>
      <c r="T55" s="23">
        <v>31.26</v>
      </c>
      <c r="U55" s="24">
        <f t="shared" si="2"/>
        <v>3.7511999999999997E-2</v>
      </c>
    </row>
    <row r="56" spans="2:21" x14ac:dyDescent="0.25">
      <c r="B56" s="23" t="s">
        <v>44</v>
      </c>
      <c r="C56" s="23">
        <v>6.3E-3</v>
      </c>
      <c r="D56" s="23">
        <v>505.18</v>
      </c>
      <c r="E56" s="24">
        <f>C56*D56</f>
        <v>3.1826340000000002</v>
      </c>
      <c r="G56" s="23" t="s">
        <v>68</v>
      </c>
      <c r="H56" s="23">
        <v>5.0000000000000001E-3</v>
      </c>
      <c r="I56" s="23">
        <v>86.33</v>
      </c>
      <c r="J56" s="25">
        <f>H56*I56</f>
        <v>0.43164999999999998</v>
      </c>
      <c r="R56" s="23" t="s">
        <v>48</v>
      </c>
      <c r="S56" s="23">
        <v>7.5000000000000002E-4</v>
      </c>
      <c r="T56" s="23">
        <v>43.57</v>
      </c>
      <c r="U56" s="24">
        <f t="shared" si="2"/>
        <v>3.2677499999999998E-2</v>
      </c>
    </row>
    <row r="57" spans="2:21" x14ac:dyDescent="0.25">
      <c r="B57" s="23"/>
      <c r="C57" s="23"/>
      <c r="D57" s="23"/>
      <c r="E57" s="20">
        <f>SUM(E55:E56)</f>
        <v>6.9176700000000002</v>
      </c>
      <c r="G57" s="23"/>
      <c r="H57" s="23"/>
      <c r="I57" s="23"/>
      <c r="J57" s="22">
        <f>SUM(J55:J56)</f>
        <v>29.632450000000002</v>
      </c>
      <c r="R57" s="23" t="s">
        <v>51</v>
      </c>
      <c r="S57" s="23">
        <v>1.5E-3</v>
      </c>
      <c r="T57" s="23">
        <v>505.18</v>
      </c>
      <c r="U57" s="24">
        <f t="shared" si="2"/>
        <v>0.75777000000000005</v>
      </c>
    </row>
    <row r="58" spans="2:21" x14ac:dyDescent="0.25">
      <c r="G58" s="30"/>
      <c r="H58" s="30"/>
      <c r="I58" s="30"/>
      <c r="J58" s="31"/>
      <c r="R58" s="23"/>
      <c r="S58" s="23"/>
      <c r="T58" s="23"/>
      <c r="U58" s="24"/>
    </row>
    <row r="59" spans="2:21" x14ac:dyDescent="0.25">
      <c r="M59" s="30"/>
      <c r="N59" s="30"/>
      <c r="O59" s="30"/>
      <c r="P59" s="21"/>
      <c r="R59" s="23"/>
      <c r="S59" s="23"/>
      <c r="T59" s="23"/>
      <c r="U59" s="20">
        <f>SUM(U52:U57)</f>
        <v>1.8377595</v>
      </c>
    </row>
    <row r="60" spans="2:21" x14ac:dyDescent="0.25">
      <c r="M60" s="30"/>
      <c r="N60" s="30"/>
      <c r="O60" s="30"/>
      <c r="P60" s="21"/>
      <c r="R60" s="30"/>
      <c r="S60" s="30"/>
      <c r="T60" s="30"/>
      <c r="U60" s="21"/>
    </row>
    <row r="61" spans="2:21" x14ac:dyDescent="0.25">
      <c r="B61" s="19" t="s">
        <v>110</v>
      </c>
      <c r="C61" s="23" t="s">
        <v>84</v>
      </c>
      <c r="D61" s="23" t="s">
        <v>85</v>
      </c>
      <c r="E61" s="23" t="s">
        <v>86</v>
      </c>
      <c r="G61" s="19" t="s">
        <v>92</v>
      </c>
      <c r="H61" s="23"/>
      <c r="I61" s="23"/>
      <c r="J61" s="23"/>
    </row>
    <row r="62" spans="2:21" x14ac:dyDescent="0.25">
      <c r="B62" s="23" t="s">
        <v>69</v>
      </c>
      <c r="C62" s="23">
        <v>0.10859000000000001</v>
      </c>
      <c r="D62" s="23">
        <v>320</v>
      </c>
      <c r="E62" s="25">
        <f>C62*D62</f>
        <v>34.748800000000003</v>
      </c>
      <c r="G62" s="23" t="s">
        <v>47</v>
      </c>
      <c r="H62" s="23">
        <v>5.5999999999999999E-3</v>
      </c>
      <c r="I62" s="23">
        <v>44.88</v>
      </c>
      <c r="J62" s="24">
        <f>H62*I62</f>
        <v>0.251328</v>
      </c>
    </row>
    <row r="63" spans="2:21" x14ac:dyDescent="0.25">
      <c r="B63" s="23" t="s">
        <v>68</v>
      </c>
      <c r="C63" s="23">
        <v>5.0000000000000001E-3</v>
      </c>
      <c r="D63" s="23">
        <v>86.33</v>
      </c>
      <c r="E63" s="25">
        <f>C63*D63</f>
        <v>0.43164999999999998</v>
      </c>
      <c r="G63" s="23" t="s">
        <v>62</v>
      </c>
      <c r="H63" s="23">
        <v>7.4999999999999997E-3</v>
      </c>
      <c r="I63" s="23">
        <v>141.07</v>
      </c>
      <c r="J63" s="24">
        <f>H63*I63</f>
        <v>1.058025</v>
      </c>
      <c r="R63" s="30"/>
      <c r="S63" s="30"/>
      <c r="T63" s="30"/>
      <c r="U63" s="30"/>
    </row>
    <row r="64" spans="2:21" x14ac:dyDescent="0.25">
      <c r="B64" s="23"/>
      <c r="C64" s="23"/>
      <c r="D64" s="23"/>
      <c r="E64" s="20">
        <f>SUM(E62:E63)</f>
        <v>35.18045</v>
      </c>
      <c r="G64" s="23" t="s">
        <v>63</v>
      </c>
      <c r="H64" s="23">
        <v>1.8700000000000001E-2</v>
      </c>
      <c r="I64" s="23">
        <v>195.82</v>
      </c>
      <c r="J64" s="24">
        <f>H64*I64</f>
        <v>3.6618340000000003</v>
      </c>
      <c r="M64" s="19" t="s">
        <v>19</v>
      </c>
      <c r="N64" s="23" t="s">
        <v>84</v>
      </c>
      <c r="O64" s="23" t="s">
        <v>85</v>
      </c>
      <c r="P64" s="23" t="s">
        <v>86</v>
      </c>
      <c r="R64" s="35"/>
      <c r="S64" s="30"/>
      <c r="T64" s="30"/>
      <c r="U64" s="30"/>
    </row>
    <row r="65" spans="2:21" x14ac:dyDescent="0.25">
      <c r="G65" s="23" t="s">
        <v>51</v>
      </c>
      <c r="H65" s="23">
        <v>1.5E-3</v>
      </c>
      <c r="I65" s="23">
        <v>505.18</v>
      </c>
      <c r="J65" s="24">
        <f>H65*I65</f>
        <v>0.75777000000000005</v>
      </c>
      <c r="M65" s="23" t="s">
        <v>66</v>
      </c>
      <c r="N65" s="23">
        <v>1E-3</v>
      </c>
      <c r="O65" s="23">
        <v>564.35</v>
      </c>
      <c r="P65" s="24">
        <f>N65*O65</f>
        <v>0.56435000000000002</v>
      </c>
      <c r="R65" s="30"/>
      <c r="S65" s="30"/>
      <c r="T65" s="30"/>
      <c r="U65" s="31"/>
    </row>
    <row r="66" spans="2:21" x14ac:dyDescent="0.25">
      <c r="B66" s="19" t="s">
        <v>109</v>
      </c>
      <c r="C66" s="23"/>
      <c r="D66" s="23"/>
      <c r="E66" s="23"/>
      <c r="G66" s="23"/>
      <c r="H66" s="23"/>
      <c r="I66" s="23"/>
      <c r="J66" s="24">
        <f>SUM(J62:J65)</f>
        <v>5.7289570000000003</v>
      </c>
      <c r="M66" s="23" t="s">
        <v>67</v>
      </c>
      <c r="N66" s="23">
        <v>1.4999999999999999E-2</v>
      </c>
      <c r="O66" s="23">
        <v>43.57</v>
      </c>
      <c r="P66" s="24">
        <f>N66*O66</f>
        <v>0.65354999999999996</v>
      </c>
      <c r="R66" s="30"/>
      <c r="S66" s="30"/>
      <c r="T66" s="30"/>
      <c r="U66" s="31"/>
    </row>
    <row r="67" spans="2:21" x14ac:dyDescent="0.25">
      <c r="B67" s="23" t="s">
        <v>60</v>
      </c>
      <c r="C67" s="23">
        <v>7.22E-2</v>
      </c>
      <c r="D67" s="23">
        <v>74.930000000000007</v>
      </c>
      <c r="E67" s="24">
        <f>C67*D67</f>
        <v>5.4099460000000006</v>
      </c>
      <c r="M67" s="23"/>
      <c r="N67" s="23"/>
      <c r="O67" s="23"/>
      <c r="P67" s="20">
        <f>SUM(P65:P66)</f>
        <v>1.2179</v>
      </c>
      <c r="R67" s="30"/>
      <c r="S67" s="30"/>
      <c r="T67" s="30"/>
      <c r="U67" s="31"/>
    </row>
    <row r="68" spans="2:21" x14ac:dyDescent="0.25">
      <c r="B68" s="23" t="s">
        <v>44</v>
      </c>
      <c r="C68" s="23">
        <v>6.3E-3</v>
      </c>
      <c r="D68" s="23">
        <v>505.18</v>
      </c>
      <c r="E68" s="24">
        <f>C68*D68</f>
        <v>3.1826340000000002</v>
      </c>
      <c r="G68" s="27" t="s">
        <v>83</v>
      </c>
      <c r="H68" s="23" t="s">
        <v>84</v>
      </c>
      <c r="I68" s="23" t="s">
        <v>85</v>
      </c>
      <c r="J68" s="23" t="s">
        <v>86</v>
      </c>
      <c r="R68" s="30"/>
      <c r="S68" s="30"/>
      <c r="T68" s="30"/>
      <c r="U68" s="31"/>
    </row>
    <row r="69" spans="2:21" x14ac:dyDescent="0.25">
      <c r="B69" s="23"/>
      <c r="C69" s="23"/>
      <c r="D69" s="23"/>
      <c r="E69" s="20">
        <f>SUM(E67:E68)</f>
        <v>8.5925800000000017</v>
      </c>
      <c r="G69" s="19" t="s">
        <v>71</v>
      </c>
      <c r="H69" s="23">
        <v>0.08</v>
      </c>
      <c r="I69" s="23">
        <v>55.64</v>
      </c>
      <c r="J69" s="19">
        <f>H69*I69</f>
        <v>4.4512</v>
      </c>
      <c r="M69" s="32"/>
      <c r="N69" s="30"/>
      <c r="O69" s="30"/>
      <c r="P69" s="30"/>
      <c r="R69" s="30"/>
      <c r="S69" s="30"/>
      <c r="T69" s="30"/>
      <c r="U69" s="31"/>
    </row>
    <row r="70" spans="2:21" x14ac:dyDescent="0.25">
      <c r="R70" s="30"/>
      <c r="S70" s="30"/>
      <c r="T70" s="30"/>
      <c r="U70" s="30"/>
    </row>
    <row r="72" spans="2:21" x14ac:dyDescent="0.25">
      <c r="B72" s="19" t="s">
        <v>57</v>
      </c>
      <c r="C72" s="23"/>
      <c r="D72" s="23"/>
      <c r="E72" s="23"/>
      <c r="G72" s="19" t="s">
        <v>24</v>
      </c>
      <c r="H72" s="23" t="s">
        <v>84</v>
      </c>
      <c r="I72" s="23" t="s">
        <v>85</v>
      </c>
      <c r="J72" s="23" t="s">
        <v>86</v>
      </c>
      <c r="M72" s="19" t="s">
        <v>101</v>
      </c>
      <c r="N72" s="23" t="s">
        <v>84</v>
      </c>
      <c r="O72" s="23" t="s">
        <v>85</v>
      </c>
      <c r="P72" s="23" t="s">
        <v>86</v>
      </c>
    </row>
    <row r="73" spans="2:21" x14ac:dyDescent="0.25">
      <c r="B73" s="23" t="s">
        <v>58</v>
      </c>
      <c r="C73" s="23">
        <v>3.3599999999999998E-2</v>
      </c>
      <c r="D73" s="23">
        <v>74.430000000000007</v>
      </c>
      <c r="E73" s="24">
        <f>C73*D73</f>
        <v>2.500848</v>
      </c>
      <c r="G73" s="23" t="s">
        <v>24</v>
      </c>
      <c r="H73" s="23">
        <v>6.0000000000000001E-3</v>
      </c>
      <c r="I73" s="23">
        <v>636.65</v>
      </c>
      <c r="J73" s="24">
        <f>H73*I73</f>
        <v>3.8199000000000001</v>
      </c>
      <c r="M73" s="23" t="s">
        <v>59</v>
      </c>
      <c r="N73" s="23">
        <v>0.02</v>
      </c>
      <c r="O73" s="23">
        <v>505.18</v>
      </c>
      <c r="P73" s="24">
        <f>N73*O73</f>
        <v>10.1036</v>
      </c>
    </row>
    <row r="74" spans="2:21" x14ac:dyDescent="0.25">
      <c r="B74" s="23" t="s">
        <v>44</v>
      </c>
      <c r="C74" s="23">
        <v>5.0000000000000001E-3</v>
      </c>
      <c r="D74" s="23">
        <v>505.18</v>
      </c>
      <c r="E74" s="24">
        <f>C74*D74</f>
        <v>2.5259</v>
      </c>
      <c r="G74" s="23" t="s">
        <v>67</v>
      </c>
      <c r="H74" s="23">
        <v>0.02</v>
      </c>
      <c r="I74" s="23">
        <v>43.57</v>
      </c>
      <c r="J74" s="24">
        <f>H74*I74</f>
        <v>0.87140000000000006</v>
      </c>
      <c r="M74" s="23"/>
      <c r="N74" s="23"/>
      <c r="O74" s="23"/>
      <c r="P74" s="24">
        <f>SUM(P73)</f>
        <v>10.1036</v>
      </c>
    </row>
    <row r="75" spans="2:21" x14ac:dyDescent="0.25">
      <c r="B75" s="23" t="s">
        <v>48</v>
      </c>
      <c r="C75" s="23">
        <v>5.0000000000000001E-3</v>
      </c>
      <c r="D75" s="23">
        <v>43.57</v>
      </c>
      <c r="E75" s="24">
        <f>C75*D75</f>
        <v>0.21785000000000002</v>
      </c>
      <c r="G75" s="23" t="s">
        <v>73</v>
      </c>
      <c r="H75" s="23">
        <v>0.05</v>
      </c>
      <c r="I75" s="23">
        <v>51.45</v>
      </c>
      <c r="J75" s="24">
        <f>H75*I75</f>
        <v>2.5725000000000002</v>
      </c>
      <c r="M75" s="23"/>
      <c r="N75" s="23"/>
      <c r="O75" s="23"/>
      <c r="P75" s="20"/>
    </row>
    <row r="76" spans="2:21" x14ac:dyDescent="0.25">
      <c r="B76" s="23" t="s">
        <v>54</v>
      </c>
      <c r="C76" s="23">
        <v>4.1200000000000001E-2</v>
      </c>
      <c r="D76" s="23">
        <v>51.45</v>
      </c>
      <c r="E76" s="24">
        <f>C76*D76</f>
        <v>2.1197400000000002</v>
      </c>
      <c r="G76" s="23"/>
      <c r="H76" s="23"/>
      <c r="I76" s="23"/>
      <c r="J76" s="20">
        <f>SUM(J73:J75)</f>
        <v>7.2637999999999998</v>
      </c>
    </row>
    <row r="77" spans="2:21" x14ac:dyDescent="0.25">
      <c r="B77" s="23"/>
      <c r="C77" s="23"/>
      <c r="D77" s="23"/>
      <c r="E77" s="20">
        <f>SUM(E73:E76)</f>
        <v>7.3643380000000001</v>
      </c>
    </row>
    <row r="80" spans="2:21" x14ac:dyDescent="0.25">
      <c r="B80" s="19" t="s">
        <v>93</v>
      </c>
      <c r="C80" s="23"/>
      <c r="D80" s="23"/>
      <c r="E80" s="23"/>
      <c r="G80" s="19" t="s">
        <v>19</v>
      </c>
      <c r="H80" s="23" t="s">
        <v>84</v>
      </c>
      <c r="I80" s="23" t="s">
        <v>85</v>
      </c>
      <c r="J80" s="23" t="s">
        <v>86</v>
      </c>
      <c r="M80" s="19" t="s">
        <v>108</v>
      </c>
      <c r="N80" s="23" t="s">
        <v>84</v>
      </c>
      <c r="O80" s="23" t="s">
        <v>85</v>
      </c>
      <c r="P80" s="23" t="s">
        <v>86</v>
      </c>
    </row>
    <row r="81" spans="2:16" x14ac:dyDescent="0.25">
      <c r="B81" s="23" t="s">
        <v>77</v>
      </c>
      <c r="C81" s="23">
        <v>0.14099999999999999</v>
      </c>
      <c r="D81" s="23">
        <v>204.75</v>
      </c>
      <c r="E81" s="24">
        <f t="shared" ref="E81:E87" si="3">C81*D81</f>
        <v>28.869749999999996</v>
      </c>
      <c r="G81" s="23" t="s">
        <v>66</v>
      </c>
      <c r="H81" s="23">
        <v>1E-3</v>
      </c>
      <c r="I81" s="23">
        <v>564.35</v>
      </c>
      <c r="J81" s="24">
        <f>H81*I81</f>
        <v>0.56435000000000002</v>
      </c>
      <c r="M81" s="26" t="s">
        <v>108</v>
      </c>
      <c r="N81" s="23">
        <v>8.8400000000000006E-2</v>
      </c>
      <c r="O81" s="23">
        <v>153.30000000000001</v>
      </c>
      <c r="P81" s="19">
        <f>N81*O81</f>
        <v>13.551720000000001</v>
      </c>
    </row>
    <row r="82" spans="2:16" x14ac:dyDescent="0.25">
      <c r="B82" s="23" t="s">
        <v>78</v>
      </c>
      <c r="C82" s="23">
        <v>1.2E-2</v>
      </c>
      <c r="D82" s="23">
        <v>44.88</v>
      </c>
      <c r="E82" s="24">
        <f t="shared" si="3"/>
        <v>0.53856000000000004</v>
      </c>
      <c r="G82" s="23" t="s">
        <v>67</v>
      </c>
      <c r="H82" s="23">
        <v>1.4999999999999999E-2</v>
      </c>
      <c r="I82" s="23">
        <v>43.57</v>
      </c>
      <c r="J82" s="24">
        <f>H82*I82</f>
        <v>0.65354999999999996</v>
      </c>
      <c r="M82" s="30"/>
      <c r="N82" s="30"/>
      <c r="O82" s="30"/>
      <c r="P82" s="31"/>
    </row>
    <row r="83" spans="2:16" x14ac:dyDescent="0.25">
      <c r="B83" s="23" t="s">
        <v>67</v>
      </c>
      <c r="C83" s="23">
        <v>0.01</v>
      </c>
      <c r="D83" s="23">
        <v>43.57</v>
      </c>
      <c r="E83" s="24">
        <f t="shared" si="3"/>
        <v>0.43570000000000003</v>
      </c>
      <c r="G83" s="23"/>
      <c r="H83" s="23"/>
      <c r="I83" s="23"/>
      <c r="J83" s="20">
        <f>SUM(J81:J82)</f>
        <v>1.2179</v>
      </c>
      <c r="M83" s="30"/>
      <c r="N83" s="30"/>
      <c r="O83" s="30"/>
      <c r="P83" s="31"/>
    </row>
    <row r="84" spans="2:16" x14ac:dyDescent="0.25">
      <c r="B84" s="23" t="s">
        <v>79</v>
      </c>
      <c r="C84" s="23">
        <v>0.1</v>
      </c>
      <c r="D84" s="23">
        <v>6.32</v>
      </c>
      <c r="E84" s="24">
        <f t="shared" si="3"/>
        <v>0.63200000000000012</v>
      </c>
      <c r="M84" s="30"/>
      <c r="N84" s="30"/>
      <c r="O84" s="30"/>
      <c r="P84" s="31"/>
    </row>
    <row r="85" spans="2:16" x14ac:dyDescent="0.25">
      <c r="B85" s="23" t="s">
        <v>59</v>
      </c>
      <c r="C85" s="23">
        <v>5.0000000000000001E-3</v>
      </c>
      <c r="D85" s="23">
        <v>505.18</v>
      </c>
      <c r="E85" s="24">
        <f t="shared" si="3"/>
        <v>2.5259</v>
      </c>
      <c r="G85" s="19" t="s">
        <v>65</v>
      </c>
      <c r="H85" s="23" t="s">
        <v>84</v>
      </c>
      <c r="I85" s="23" t="s">
        <v>85</v>
      </c>
      <c r="J85" s="23" t="s">
        <v>86</v>
      </c>
      <c r="M85" s="30"/>
      <c r="N85" s="30"/>
      <c r="O85" s="30"/>
      <c r="P85" s="31"/>
    </row>
    <row r="86" spans="2:16" x14ac:dyDescent="0.25">
      <c r="B86" s="23" t="s">
        <v>80</v>
      </c>
      <c r="C86" s="23">
        <v>5.0000000000000001E-3</v>
      </c>
      <c r="D86" s="23">
        <v>195.82</v>
      </c>
      <c r="E86" s="24">
        <f t="shared" si="3"/>
        <v>0.97909999999999997</v>
      </c>
      <c r="G86" s="19" t="s">
        <v>18</v>
      </c>
      <c r="H86" s="23">
        <v>0.04</v>
      </c>
      <c r="I86" s="23">
        <v>55.64</v>
      </c>
      <c r="J86" s="19">
        <f>H86*I86</f>
        <v>2.2256</v>
      </c>
      <c r="M86" s="30"/>
      <c r="N86" s="30"/>
      <c r="O86" s="30"/>
      <c r="P86" s="31"/>
    </row>
    <row r="87" spans="2:16" x14ac:dyDescent="0.25">
      <c r="B87" s="23" t="s">
        <v>94</v>
      </c>
      <c r="C87" s="28">
        <v>0.03</v>
      </c>
      <c r="D87" s="6">
        <v>139.69999999999999</v>
      </c>
      <c r="E87" s="24">
        <f t="shared" si="3"/>
        <v>4.1909999999999998</v>
      </c>
      <c r="M87" s="30"/>
      <c r="N87" s="30"/>
      <c r="O87" s="30"/>
      <c r="P87" s="21"/>
    </row>
    <row r="88" spans="2:16" x14ac:dyDescent="0.25">
      <c r="B88" s="23"/>
      <c r="C88" s="23"/>
      <c r="D88" s="23"/>
      <c r="E88" s="24">
        <f>SUM(E81:E87)</f>
        <v>38.17201</v>
      </c>
      <c r="G88" s="29"/>
      <c r="H88" s="30"/>
      <c r="I88" s="30"/>
      <c r="J88" s="30"/>
      <c r="M88" s="30"/>
      <c r="N88" s="30"/>
      <c r="O88" s="30"/>
      <c r="P88" s="30"/>
    </row>
    <row r="89" spans="2:16" x14ac:dyDescent="0.25">
      <c r="M89" s="30"/>
      <c r="N89" s="30"/>
      <c r="O89" s="30"/>
      <c r="P89" s="30"/>
    </row>
    <row r="90" spans="2:16" x14ac:dyDescent="0.25">
      <c r="B90" s="19" t="s">
        <v>107</v>
      </c>
      <c r="C90" s="23"/>
      <c r="D90" s="23"/>
      <c r="E90" s="25"/>
      <c r="G90" s="19" t="s">
        <v>97</v>
      </c>
      <c r="H90" s="23" t="s">
        <v>84</v>
      </c>
      <c r="I90" s="23" t="s">
        <v>85</v>
      </c>
      <c r="J90" s="23" t="s">
        <v>86</v>
      </c>
      <c r="M90" s="29"/>
      <c r="N90" s="30"/>
      <c r="O90" s="30"/>
      <c r="P90" s="30"/>
    </row>
    <row r="91" spans="2:16" ht="60" x14ac:dyDescent="0.25">
      <c r="B91" s="23" t="s">
        <v>96</v>
      </c>
      <c r="C91" s="23">
        <v>0.19</v>
      </c>
      <c r="D91" s="23">
        <v>190</v>
      </c>
      <c r="E91" s="25">
        <f>C91*D91</f>
        <v>36.1</v>
      </c>
      <c r="G91" s="26" t="s">
        <v>26</v>
      </c>
      <c r="H91" s="23">
        <v>0.05</v>
      </c>
      <c r="I91" s="23">
        <v>155</v>
      </c>
      <c r="J91" s="19">
        <f>H91*I91</f>
        <v>7.75</v>
      </c>
      <c r="M91" s="30"/>
      <c r="N91" s="30"/>
      <c r="O91" s="30"/>
      <c r="P91" s="31"/>
    </row>
    <row r="92" spans="2:16" x14ac:dyDescent="0.25">
      <c r="B92" s="23" t="s">
        <v>59</v>
      </c>
      <c r="C92" s="23">
        <v>5.0000000000000001E-3</v>
      </c>
      <c r="D92" s="23">
        <v>505.18</v>
      </c>
      <c r="E92" s="25">
        <f>C92*D92</f>
        <v>2.5259</v>
      </c>
      <c r="M92" s="30"/>
      <c r="N92" s="30"/>
      <c r="O92" s="30"/>
      <c r="P92" s="31"/>
    </row>
    <row r="93" spans="2:16" x14ac:dyDescent="0.25">
      <c r="B93" s="23"/>
      <c r="C93" s="23"/>
      <c r="D93" s="23"/>
      <c r="E93" s="22">
        <f>SUM(E91:E92)</f>
        <v>38.625900000000001</v>
      </c>
      <c r="G93" s="19" t="s">
        <v>28</v>
      </c>
      <c r="H93" s="23" t="s">
        <v>84</v>
      </c>
      <c r="I93" s="23" t="s">
        <v>85</v>
      </c>
      <c r="J93" s="23" t="s">
        <v>86</v>
      </c>
      <c r="M93" s="30"/>
      <c r="N93" s="30"/>
      <c r="O93" s="30"/>
      <c r="P93" s="31"/>
    </row>
    <row r="94" spans="2:16" x14ac:dyDescent="0.25">
      <c r="G94" s="23" t="s">
        <v>74</v>
      </c>
      <c r="H94" s="23">
        <v>6.0000000000000001E-3</v>
      </c>
      <c r="I94" s="23">
        <v>524.27</v>
      </c>
      <c r="J94" s="24">
        <f>H94*I94</f>
        <v>3.1456200000000001</v>
      </c>
      <c r="M94" s="30"/>
      <c r="N94" s="30"/>
      <c r="O94" s="30"/>
      <c r="P94" s="31"/>
    </row>
    <row r="95" spans="2:16" x14ac:dyDescent="0.25">
      <c r="B95" s="19" t="s">
        <v>65</v>
      </c>
      <c r="C95" s="23" t="s">
        <v>84</v>
      </c>
      <c r="D95" s="23" t="s">
        <v>85</v>
      </c>
      <c r="E95" s="23" t="s">
        <v>86</v>
      </c>
      <c r="G95" s="23" t="s">
        <v>67</v>
      </c>
      <c r="H95" s="23">
        <v>0.02</v>
      </c>
      <c r="I95" s="23">
        <v>43.57</v>
      </c>
      <c r="J95" s="24">
        <f>H95*I95</f>
        <v>0.87140000000000006</v>
      </c>
      <c r="M95" s="30"/>
      <c r="N95" s="30"/>
      <c r="O95" s="30"/>
      <c r="P95" s="30"/>
    </row>
    <row r="96" spans="2:16" x14ac:dyDescent="0.25">
      <c r="B96" s="19" t="s">
        <v>18</v>
      </c>
      <c r="C96" s="23">
        <v>0.04</v>
      </c>
      <c r="D96" s="23">
        <v>55.64</v>
      </c>
      <c r="E96" s="19">
        <f>C96*D96</f>
        <v>2.2256</v>
      </c>
      <c r="G96" s="23" t="s">
        <v>73</v>
      </c>
      <c r="H96" s="23">
        <v>0.05</v>
      </c>
      <c r="I96" s="23">
        <v>51.45</v>
      </c>
      <c r="J96" s="24">
        <f>H96*I96</f>
        <v>2.5725000000000002</v>
      </c>
    </row>
    <row r="97" spans="2:10" x14ac:dyDescent="0.25">
      <c r="G97" s="23"/>
      <c r="H97" s="23"/>
      <c r="I97" s="23"/>
      <c r="J97" s="20">
        <f>SUM(J94:J96)</f>
        <v>6.5895200000000003</v>
      </c>
    </row>
    <row r="98" spans="2:10" x14ac:dyDescent="0.25">
      <c r="B98" s="30"/>
      <c r="C98" s="30"/>
      <c r="D98" s="30"/>
      <c r="E98" s="36"/>
      <c r="G98" s="23"/>
      <c r="H98" s="23"/>
      <c r="I98" s="23"/>
      <c r="J98" s="20"/>
    </row>
    <row r="99" spans="2:10" x14ac:dyDescent="0.25">
      <c r="B99" s="30"/>
      <c r="C99" s="30"/>
      <c r="D99" s="30"/>
      <c r="E99" s="31"/>
    </row>
    <row r="100" spans="2:10" x14ac:dyDescent="0.25">
      <c r="B100" s="30"/>
      <c r="C100" s="30"/>
      <c r="D100" s="30"/>
      <c r="E100" s="30"/>
    </row>
    <row r="105" spans="2:10" x14ac:dyDescent="0.25">
      <c r="B105" s="19"/>
      <c r="C105" s="23"/>
      <c r="D105" s="23"/>
      <c r="E105" s="23"/>
    </row>
    <row r="106" spans="2:10" x14ac:dyDescent="0.25">
      <c r="B106" s="23"/>
      <c r="C106" s="23"/>
      <c r="D106" s="23"/>
      <c r="E106" s="24"/>
    </row>
    <row r="107" spans="2:10" x14ac:dyDescent="0.25">
      <c r="B107" s="23"/>
      <c r="C107" s="23"/>
      <c r="D107" s="23"/>
      <c r="E107" s="2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 </vt:lpstr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cp:lastPrinted>1999-12-31T20:19:58Z</cp:lastPrinted>
  <dcterms:created xsi:type="dcterms:W3CDTF">2019-08-19T17:58:03Z</dcterms:created>
  <dcterms:modified xsi:type="dcterms:W3CDTF">2023-10-17T05:30:44Z</dcterms:modified>
</cp:coreProperties>
</file>